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195" windowWidth="10695" windowHeight="4785"/>
  </bookViews>
  <sheets>
    <sheet name="(보직자)역량평가표" sheetId="32" r:id="rId1"/>
  </sheets>
  <definedNames>
    <definedName name="_xlnm.Print_Area" localSheetId="0">'(보직자)역량평가표'!$A$1:$Z$42</definedName>
  </definedNames>
  <calcPr calcId="125725"/>
</workbook>
</file>

<file path=xl/calcChain.xml><?xml version="1.0" encoding="utf-8"?>
<calcChain xmlns="http://schemas.openxmlformats.org/spreadsheetml/2006/main">
  <c r="X36" i="32"/>
  <c r="X35"/>
  <c r="X33"/>
  <c r="X32"/>
  <c r="X29"/>
  <c r="X30"/>
  <c r="X28"/>
  <c r="X25"/>
  <c r="X26"/>
  <c r="X24"/>
  <c r="X20"/>
  <c r="X21"/>
  <c r="X22"/>
  <c r="X19"/>
  <c r="X16"/>
  <c r="X17"/>
  <c r="X15"/>
  <c r="X13"/>
  <c r="X12"/>
  <c r="X11"/>
  <c r="Q36"/>
  <c r="Q35"/>
  <c r="Q33"/>
  <c r="Q32"/>
  <c r="Q29"/>
  <c r="Q30"/>
  <c r="Q28"/>
  <c r="Q25"/>
  <c r="Q26"/>
  <c r="Q24"/>
  <c r="Q20"/>
  <c r="Q21"/>
  <c r="Q22"/>
  <c r="Q19"/>
  <c r="Q16"/>
  <c r="Q17"/>
  <c r="Q15"/>
  <c r="Q12"/>
  <c r="Q13"/>
  <c r="Q11"/>
  <c r="J36"/>
  <c r="J35"/>
  <c r="J33"/>
  <c r="J32"/>
  <c r="J30"/>
  <c r="J29"/>
  <c r="J28"/>
  <c r="J25"/>
  <c r="J26"/>
  <c r="J24"/>
  <c r="J20"/>
  <c r="J21"/>
  <c r="J22"/>
  <c r="J19"/>
  <c r="J16"/>
  <c r="J17"/>
  <c r="J15"/>
  <c r="J12"/>
  <c r="J13"/>
  <c r="J11"/>
  <c r="E37"/>
  <c r="F37"/>
  <c r="G37"/>
  <c r="H37"/>
  <c r="I37"/>
  <c r="K35" l="1"/>
  <c r="Y32"/>
  <c r="K32"/>
  <c r="Y28"/>
  <c r="K28"/>
  <c r="K24"/>
  <c r="K19"/>
  <c r="K15"/>
  <c r="Y35"/>
  <c r="Y24"/>
  <c r="Y19"/>
  <c r="Y15"/>
  <c r="Y11"/>
  <c r="R35"/>
  <c r="R32"/>
  <c r="R28"/>
  <c r="R24"/>
  <c r="R19"/>
  <c r="R15"/>
  <c r="R11"/>
  <c r="K11"/>
  <c r="J37"/>
  <c r="L37"/>
  <c r="T37"/>
  <c r="U37"/>
  <c r="V37"/>
  <c r="W37"/>
  <c r="S37"/>
  <c r="M37"/>
  <c r="N37"/>
  <c r="O37"/>
  <c r="P37"/>
  <c r="K37" l="1"/>
  <c r="Z24"/>
  <c r="Z15"/>
  <c r="R37"/>
  <c r="Z11"/>
  <c r="Z32"/>
  <c r="Z19"/>
  <c r="Z28"/>
  <c r="Y37"/>
  <c r="Z35"/>
  <c r="Z37" l="1"/>
</calcChain>
</file>

<file path=xl/sharedStrings.xml><?xml version="1.0" encoding="utf-8"?>
<sst xmlns="http://schemas.openxmlformats.org/spreadsheetml/2006/main" count="68" uniqueCount="56">
  <si>
    <t>소계</t>
    <phoneticPr fontId="1" type="noConversion"/>
  </si>
  <si>
    <t>역량합계</t>
    <phoneticPr fontId="1" type="noConversion"/>
  </si>
  <si>
    <t>2차 평가자</t>
    <phoneticPr fontId="1" type="noConversion"/>
  </si>
  <si>
    <t>1차 평가자</t>
    <phoneticPr fontId="1" type="noConversion"/>
  </si>
  <si>
    <t>행동지표</t>
    <phoneticPr fontId="1" type="noConversion"/>
  </si>
  <si>
    <t>역량군</t>
    <phoneticPr fontId="1" type="noConversion"/>
  </si>
  <si>
    <t>평가 대상자</t>
    <phoneticPr fontId="1" type="noConversion"/>
  </si>
  <si>
    <t>합 계</t>
    <phoneticPr fontId="1" type="noConversion"/>
  </si>
  <si>
    <t>타인을 잘 이해하고 상대방의 기분을 잘 파악하여 효과적으로 대처한다. 타인과 쉽게 친밀한 관계를 형성하며, 타인의 관심사, 생각, 감정 등을 배려한다.</t>
  </si>
  <si>
    <r>
      <t xml:space="preserve">• 상대방의 의사전달 내용과 의도, 전체적 상황까지도 </t>
    </r>
    <r>
      <rPr>
        <b/>
        <sz val="11"/>
        <color indexed="8"/>
        <rFont val="맑은 고딕"/>
        <family val="3"/>
        <charset val="129"/>
      </rPr>
      <t>정확히 판단하고 정리하여 대화에 참가한다</t>
    </r>
  </si>
  <si>
    <t>업무상에 장애 요인이 있거나 결과가 모호한 상태에 처하더라도 반드시 최종 결과를 도출하기 위해 최선을 다한다.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</si>
  <si>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업무가 다소 지연되더라도 변명하기 보다는 </t>
    </r>
    <r>
      <rPr>
        <b/>
        <sz val="11"/>
        <color indexed="8"/>
        <rFont val="맑은 고딕"/>
        <family val="3"/>
        <charset val="129"/>
      </rPr>
      <t>그 원인을 찾아서 개선시킴으로써 추진하는 업무가 종료</t>
    </r>
    <r>
      <rPr>
        <sz val="10"/>
        <color indexed="8"/>
        <rFont val="맑은 고딕"/>
        <family val="3"/>
        <charset val="129"/>
      </rPr>
      <t>되도록 한다</t>
    </r>
  </si>
  <si>
    <t xml:space="preserve">새로운 사고나 대안에 개방적이며, 변화를 능동적으로 수용하고 ‘할 수 있다’는 정신으로  성공의 가능성을 추구한다 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</si>
  <si>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부서의 목표 달성에 어려움이 있어도 </t>
    </r>
    <r>
      <rPr>
        <b/>
        <sz val="11"/>
        <color indexed="8"/>
        <rFont val="맑은 고딕"/>
        <family val="3"/>
        <charset val="129"/>
      </rPr>
      <t>긍정적인 분위기로 조직을 이끈다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</si>
  <si>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문제해결을 위해 </t>
    </r>
    <r>
      <rPr>
        <b/>
        <sz val="11"/>
        <color indexed="8"/>
        <rFont val="맑은 고딕"/>
        <family val="3"/>
        <charset val="129"/>
      </rPr>
      <t>다양한 대안을 모색하며 변화 수용에 적극적이다</t>
    </r>
  </si>
  <si>
    <t>업무시작부터 완료 시까지 주도적으로 인력들을 개입시키고, 자원을 집중하여 업무가 원활히 추진되도록 리드한다</t>
  </si>
  <si>
    <r>
      <t xml:space="preserve">• 주어진 목표를 달성하는데 필요한 자원과 가용한 자원을 파악하여 </t>
    </r>
    <r>
      <rPr>
        <b/>
        <sz val="11"/>
        <color indexed="8"/>
        <rFont val="맑은 고딕"/>
        <family val="3"/>
        <charset val="129"/>
      </rPr>
      <t>자원을 효율적으로 활용한다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</si>
  <si>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부서의 </t>
    </r>
    <r>
      <rPr>
        <b/>
        <sz val="11"/>
        <color indexed="8"/>
        <rFont val="맑은 고딕"/>
        <family val="3"/>
        <charset val="129"/>
      </rPr>
      <t>핵심 과제에 자원을 집중하여 결과를 얻어내는 능력이 있다</t>
    </r>
  </si>
  <si>
    <t>조직의 목표달성을 위해 조직원과 비전과 목표를 공유하고 조직원이 목표달성에 필요한 역량을 가질수 있도록 이끌어 준다</t>
  </si>
  <si>
    <r>
      <t xml:space="preserve">• 조직의 목표와 개인의 목표를 연계하고 목표달성 과정을 관리하며, 공정하고 합리적인 평가를 통해 </t>
    </r>
    <r>
      <rPr>
        <b/>
        <sz val="11"/>
        <color indexed="8"/>
        <rFont val="맑은 고딕"/>
        <family val="3"/>
        <charset val="129"/>
      </rPr>
      <t>조직 및 개인의 성과를 극대화</t>
    </r>
    <r>
      <rPr>
        <b/>
        <sz val="11"/>
        <color indexed="8"/>
        <rFont val="맑은 고딕"/>
        <family val="3"/>
        <charset val="129"/>
      </rPr>
      <t xml:space="preserve"> 한다</t>
    </r>
  </si>
  <si>
    <r>
      <t xml:space="preserve">• 부하직원의 장점과 약점을 </t>
    </r>
    <r>
      <rPr>
        <b/>
        <sz val="11"/>
        <color indexed="8"/>
        <rFont val="맑은 고딕"/>
        <family val="3"/>
        <charset val="129"/>
      </rPr>
      <t>정확하게 관찰하고 평가하며 개발 방향이나 개선 필요 행동에 대한 피드백을 제공</t>
    </r>
    <r>
      <rPr>
        <b/>
        <sz val="11"/>
        <color indexed="8"/>
        <rFont val="맑은 고딕"/>
        <family val="3"/>
        <charset val="129"/>
      </rPr>
      <t xml:space="preserve"> 한다</t>
    </r>
  </si>
  <si>
    <r>
      <t xml:space="preserve">• 직원들에게 </t>
    </r>
    <r>
      <rPr>
        <b/>
        <sz val="11"/>
        <color indexed="8"/>
        <rFont val="맑은 고딕"/>
        <family val="3"/>
        <charset val="129"/>
      </rPr>
      <t>조직의 중장기적 비전과 목표를 제시 및 공유하고 조직성장과 목표달성을 촉진시킨다</t>
    </r>
  </si>
  <si>
    <t>관습적으로 해오던 업무 방식에 이의를 제기하고 개선될 필요가 있다고 판단되면 적극적으로 개선을 주장하고 실천한다</t>
  </si>
  <si>
    <r>
      <t xml:space="preserve">• 업무의 효율성을 극대화 하는 </t>
    </r>
    <r>
      <rPr>
        <b/>
        <sz val="11"/>
        <rFont val="맑은 고딕"/>
        <family val="3"/>
        <charset val="129"/>
      </rPr>
      <t>(업무PROCESS등)개선방안을 생각하고 체계화</t>
    </r>
    <r>
      <rPr>
        <sz val="10"/>
        <rFont val="맑은 고딕"/>
        <family val="3"/>
        <charset val="129"/>
      </rPr>
      <t xml:space="preserve"> 한다</t>
    </r>
  </si>
  <si>
    <r>
      <t xml:space="preserve">• 변화에 따르기 보다는 </t>
    </r>
    <r>
      <rPr>
        <b/>
        <sz val="11"/>
        <color indexed="8"/>
        <rFont val="맑은 고딕"/>
        <family val="3"/>
        <charset val="129"/>
      </rPr>
      <t>변화에 주도하고 촉진하는 역할을 자발적으로 수행한다</t>
    </r>
  </si>
  <si>
    <t>자기평가</t>
    <phoneticPr fontId="1" type="noConversion"/>
  </si>
  <si>
    <t>탁월</t>
    <phoneticPr fontId="3" type="noConversion"/>
  </si>
  <si>
    <t>우수</t>
    <phoneticPr fontId="3" type="noConversion"/>
  </si>
  <si>
    <t>보통</t>
    <phoneticPr fontId="3" type="noConversion"/>
  </si>
  <si>
    <t>미흡</t>
    <phoneticPr fontId="3" type="noConversion"/>
  </si>
  <si>
    <t>불량</t>
    <phoneticPr fontId="3" type="noConversion"/>
  </si>
  <si>
    <t>※ 아래 빈칸에  V 표시해 주시기 바랍니다</t>
    <phoneticPr fontId="3" type="noConversion"/>
  </si>
  <si>
    <t>역량(소계)</t>
    <phoneticPr fontId="1" type="noConversion"/>
  </si>
  <si>
    <t>공통역량(50점)</t>
    <phoneticPr fontId="1" type="noConversion"/>
  </si>
  <si>
    <t>리더십역량(30점)</t>
    <phoneticPr fontId="1" type="noConversion"/>
  </si>
  <si>
    <t>직무역량(20점)</t>
    <phoneticPr fontId="1" type="noConversion"/>
  </si>
  <si>
    <t>소계</t>
    <phoneticPr fontId="3" type="noConversion"/>
  </si>
  <si>
    <t>자신의 강 약점을 잘 파악하여 이를 보완하기 위해 자기개발 노력을 기울이며보다 전문적인 지식과 기술을 습득하기 위해 학습 기회를 놓치지 않는다</t>
  </si>
  <si>
    <r>
      <t xml:space="preserve">• 직위에 맞는 </t>
    </r>
    <r>
      <rPr>
        <b/>
        <sz val="11"/>
        <color indexed="8"/>
        <rFont val="맑은 고딕"/>
        <family val="3"/>
        <charset val="129"/>
      </rPr>
      <t>정보 수집능력</t>
    </r>
    <r>
      <rPr>
        <sz val="10"/>
        <color indexed="8"/>
        <rFont val="맑은 고딕"/>
        <family val="3"/>
        <charset val="129"/>
      </rPr>
      <t xml:space="preserve">을 갖고 있으며 수시로 </t>
    </r>
    <r>
      <rPr>
        <b/>
        <sz val="11"/>
        <color indexed="8"/>
        <rFont val="맑은 고딕"/>
        <family val="3"/>
        <charset val="129"/>
      </rPr>
      <t>공유를 위한 노력</t>
    </r>
    <r>
      <rPr>
        <sz val="10"/>
        <color indexed="8"/>
        <rFont val="맑은 고딕"/>
        <family val="3"/>
        <charset val="129"/>
      </rPr>
      <t>을 한다</t>
    </r>
  </si>
  <si>
    <r>
      <t xml:space="preserve">• 끊임없이 자신의 </t>
    </r>
    <r>
      <rPr>
        <b/>
        <sz val="11"/>
        <color indexed="8"/>
        <rFont val="맑은 고딕"/>
        <family val="3"/>
        <charset val="129"/>
      </rPr>
      <t>부족한 부분을 평가하고 개선하기 위해 방법을 모색한다</t>
    </r>
  </si>
  <si>
    <t>자기계발
(10점)</t>
    <phoneticPr fontId="3" type="noConversion"/>
  </si>
  <si>
    <t>의사소통 
(15점)</t>
  </si>
  <si>
    <r>
      <t xml:space="preserve">• </t>
    </r>
    <r>
      <rPr>
        <b/>
        <sz val="11"/>
        <color indexed="8"/>
        <rFont val="맑은 고딕"/>
        <family val="3"/>
        <charset val="129"/>
        <scheme val="minor"/>
      </rPr>
      <t>겸손하고 예의 바르며</t>
    </r>
    <r>
      <rPr>
        <sz val="10"/>
        <color indexed="8"/>
        <rFont val="맑은 고딕"/>
        <family val="3"/>
        <charset val="129"/>
        <scheme val="minor"/>
      </rPr>
      <t xml:space="preserve"> </t>
    </r>
    <r>
      <rPr>
        <b/>
        <sz val="11"/>
        <color indexed="8"/>
        <rFont val="맑은 고딕"/>
        <family val="3"/>
        <charset val="129"/>
      </rPr>
      <t>원만한 의사소통</t>
    </r>
    <r>
      <rPr>
        <sz val="10"/>
        <color indexed="8"/>
        <rFont val="맑은 고딕"/>
        <family val="3"/>
        <charset val="129"/>
      </rPr>
      <t>을 위해 노력한다</t>
    </r>
  </si>
  <si>
    <r>
      <t xml:space="preserve">• 다수의 청중을 대상으로도 명쾌하게 자신 또는 소속 부서의 의사를 전달하며 그 </t>
    </r>
    <r>
      <rPr>
        <b/>
        <sz val="11"/>
        <color indexed="8"/>
        <rFont val="맑은 고딕"/>
        <family val="3"/>
        <charset val="129"/>
      </rPr>
      <t>내용이 이해하기 쉽고, 체계적으로 다른 사람을 지도</t>
    </r>
    <r>
      <rPr>
        <sz val="10"/>
        <color indexed="8"/>
        <rFont val="맑은 고딕"/>
        <family val="3"/>
        <charset val="129"/>
      </rPr>
      <t>할 수 있다</t>
    </r>
  </si>
  <si>
    <t>책임감 및
적극성
(15점)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</si>
  <si>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달성해야 할 </t>
    </r>
    <r>
      <rPr>
        <b/>
        <sz val="11"/>
        <color indexed="8"/>
        <rFont val="맑은 고딕"/>
        <family val="3"/>
        <charset val="129"/>
      </rPr>
      <t>목표를 정확하게 파악하고 목표달성에 매진</t>
    </r>
    <r>
      <rPr>
        <sz val="10"/>
        <color indexed="8"/>
        <rFont val="맑은 고딕"/>
        <family val="3"/>
        <charset val="129"/>
      </rPr>
      <t>한다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</si>
  <si>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부하의 </t>
    </r>
    <r>
      <rPr>
        <b/>
        <sz val="11"/>
        <color indexed="8"/>
        <rFont val="맑은 고딕"/>
        <family val="3"/>
        <charset val="129"/>
      </rPr>
      <t>업무실패에 대한 대응이 적절</t>
    </r>
    <r>
      <rPr>
        <sz val="10"/>
        <color indexed="8"/>
        <rFont val="맑은 고딕"/>
        <family val="3"/>
        <charset val="129"/>
      </rPr>
      <t xml:space="preserve">하며, </t>
    </r>
    <r>
      <rPr>
        <b/>
        <sz val="11"/>
        <color indexed="8"/>
        <rFont val="맑은 고딕"/>
        <family val="3"/>
        <charset val="129"/>
      </rPr>
      <t>부하에게 역부족인 일에는 직접  개입하여 처리</t>
    </r>
    <r>
      <rPr>
        <sz val="10"/>
        <color indexed="8"/>
        <rFont val="맑은 고딕"/>
        <family val="3"/>
        <charset val="129"/>
      </rPr>
      <t>한다</t>
    </r>
  </si>
  <si>
    <t>긍정적 사고
(20점)</t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</si>
  <si>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새로운 상황이나 업무가 주어졌을 때 </t>
    </r>
    <r>
      <rPr>
        <b/>
        <sz val="11"/>
        <color indexed="8"/>
        <rFont val="맑은 고딕"/>
        <family val="3"/>
        <charset val="129"/>
      </rPr>
      <t>긍정적 사고로 받아들이며 체계적으로 또는 주도적으로 계획, 실행</t>
    </r>
    <r>
      <rPr>
        <sz val="10"/>
        <color indexed="8"/>
        <rFont val="맑은 고딕"/>
        <family val="3"/>
        <charset val="129"/>
      </rPr>
      <t>을 한다</t>
    </r>
  </si>
  <si>
    <r>
      <t xml:space="preserve">• </t>
    </r>
    <r>
      <rPr>
        <sz val="10"/>
        <color indexed="8"/>
        <rFont val="맑은 고딕"/>
        <family val="3"/>
        <charset val="129"/>
      </rPr>
      <t xml:space="preserve">업무,행사,회의,교육등 </t>
    </r>
    <r>
      <rPr>
        <b/>
        <sz val="11"/>
        <color indexed="8"/>
        <rFont val="맑은 고딕"/>
        <family val="3"/>
        <charset val="129"/>
      </rPr>
      <t>모든 일에 열성적으로 참여</t>
    </r>
    <r>
      <rPr>
        <sz val="10"/>
        <color indexed="8"/>
        <rFont val="맑은 고딕"/>
        <family val="3"/>
        <charset val="129"/>
      </rPr>
      <t>한다</t>
    </r>
  </si>
  <si>
    <t>업무추진력
(15점)</t>
  </si>
  <si>
    <r>
      <t xml:space="preserve">• 조직 내부의 </t>
    </r>
    <r>
      <rPr>
        <b/>
        <sz val="11"/>
        <color indexed="8"/>
        <rFont val="맑은 고딕"/>
        <family val="3"/>
        <charset val="129"/>
      </rPr>
      <t>전문가를 적절히</t>
    </r>
    <r>
      <rPr>
        <sz val="10"/>
        <color indexed="8"/>
        <rFont val="맑은 고딕"/>
        <family val="3"/>
        <charset val="129"/>
      </rPr>
      <t xml:space="preserve"> </t>
    </r>
    <r>
      <rPr>
        <b/>
        <sz val="11"/>
        <color indexed="8"/>
        <rFont val="맑은 고딕"/>
        <family val="3"/>
        <charset val="129"/>
      </rPr>
      <t>활용하여 현안 과제를 해결한다</t>
    </r>
  </si>
  <si>
    <t>성과지향
(15점)</t>
  </si>
  <si>
    <t>개선의식
(10점)</t>
  </si>
  <si>
    <t xml:space="preserve">(보직자) 직무능력평가표 </t>
    <phoneticPr fontId="1" type="noConversion"/>
  </si>
  <si>
    <t xml:space="preserve">팀(부서) :    영업본부         직위(급) :                성명 :                            </t>
    <phoneticPr fontId="1" type="noConversion"/>
  </si>
</sst>
</file>

<file path=xl/styles.xml><?xml version="1.0" encoding="utf-8"?>
<styleSheet xmlns="http://schemas.openxmlformats.org/spreadsheetml/2006/main">
  <fonts count="17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vertical="center" readingOrder="1"/>
    </xf>
    <xf numFmtId="0" fontId="8" fillId="0" borderId="1" xfId="0" applyFont="1" applyBorder="1" applyAlignment="1">
      <alignment horizontal="center" vertical="center" readingOrder="1"/>
    </xf>
    <xf numFmtId="0" fontId="10" fillId="0" borderId="0" xfId="0" applyFont="1">
      <alignment vertical="center"/>
    </xf>
    <xf numFmtId="0" fontId="9" fillId="0" borderId="2" xfId="0" applyFont="1" applyFill="1" applyBorder="1" applyAlignment="1">
      <alignment horizontal="center" vertical="center" wrapText="1" readingOrder="1"/>
    </xf>
    <xf numFmtId="0" fontId="9" fillId="0" borderId="3" xfId="0" applyFont="1" applyFill="1" applyBorder="1" applyAlignment="1">
      <alignment horizontal="center" vertical="center" wrapText="1" readingOrder="1"/>
    </xf>
    <xf numFmtId="0" fontId="8" fillId="0" borderId="32" xfId="0" applyFont="1" applyBorder="1" applyAlignment="1">
      <alignment horizontal="center" vertical="center" wrapText="1" readingOrder="1"/>
    </xf>
    <xf numFmtId="0" fontId="8" fillId="0" borderId="33" xfId="0" applyFont="1" applyBorder="1" applyAlignment="1">
      <alignment horizontal="center" vertical="center" wrapText="1" readingOrder="1"/>
    </xf>
    <xf numFmtId="0" fontId="8" fillId="0" borderId="34" xfId="0" applyFont="1" applyBorder="1" applyAlignment="1">
      <alignment horizontal="center" vertical="center" wrapText="1" readingOrder="1"/>
    </xf>
    <xf numFmtId="0" fontId="8" fillId="0" borderId="34" xfId="0" applyFont="1" applyBorder="1" applyAlignment="1">
      <alignment horizontal="center" vertical="center" readingOrder="1"/>
    </xf>
    <xf numFmtId="0" fontId="6" fillId="0" borderId="4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0" fillId="0" borderId="23" xfId="0" applyBorder="1" applyAlignment="1">
      <alignment vertical="center"/>
    </xf>
    <xf numFmtId="0" fontId="0" fillId="0" borderId="23" xfId="0" applyFont="1" applyBorder="1" applyAlignment="1">
      <alignment vertical="center"/>
    </xf>
    <xf numFmtId="0" fontId="9" fillId="0" borderId="38" xfId="0" applyFont="1" applyFill="1" applyBorder="1" applyAlignment="1">
      <alignment horizontal="center" vertical="center" wrapText="1" readingOrder="1"/>
    </xf>
    <xf numFmtId="0" fontId="9" fillId="0" borderId="39" xfId="0" applyFont="1" applyFill="1" applyBorder="1" applyAlignment="1">
      <alignment horizontal="center" vertical="center" wrapText="1" readingOrder="1"/>
    </xf>
    <xf numFmtId="0" fontId="9" fillId="0" borderId="10" xfId="0" applyFont="1" applyFill="1" applyBorder="1" applyAlignment="1">
      <alignment horizontal="center" vertical="center" wrapText="1" readingOrder="1"/>
    </xf>
    <xf numFmtId="0" fontId="9" fillId="0" borderId="13" xfId="0" applyFont="1" applyFill="1" applyBorder="1" applyAlignment="1">
      <alignment horizontal="center" vertical="center" wrapText="1" readingOrder="1"/>
    </xf>
    <xf numFmtId="0" fontId="9" fillId="0" borderId="40" xfId="0" applyFont="1" applyFill="1" applyBorder="1" applyAlignment="1">
      <alignment horizontal="center" vertical="center" wrapText="1" readingOrder="1"/>
    </xf>
    <xf numFmtId="0" fontId="8" fillId="0" borderId="14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9" fillId="0" borderId="9" xfId="0" applyFont="1" applyFill="1" applyBorder="1" applyAlignment="1">
      <alignment horizontal="center" vertical="center" wrapText="1" readingOrder="1"/>
    </xf>
    <xf numFmtId="0" fontId="9" fillId="0" borderId="35" xfId="0" applyFont="1" applyFill="1" applyBorder="1" applyAlignment="1">
      <alignment horizontal="center" vertical="center" wrapText="1" readingOrder="1"/>
    </xf>
    <xf numFmtId="0" fontId="8" fillId="0" borderId="47" xfId="0" applyFont="1" applyBorder="1" applyAlignment="1">
      <alignment horizontal="center" vertical="center" wrapText="1" readingOrder="1"/>
    </xf>
    <xf numFmtId="0" fontId="8" fillId="0" borderId="48" xfId="0" applyFont="1" applyBorder="1" applyAlignment="1">
      <alignment horizontal="center" vertical="center" wrapText="1" readingOrder="1"/>
    </xf>
    <xf numFmtId="0" fontId="8" fillId="0" borderId="49" xfId="0" applyFont="1" applyBorder="1" applyAlignment="1">
      <alignment horizontal="center" vertical="center" wrapText="1" readingOrder="1"/>
    </xf>
    <xf numFmtId="0" fontId="6" fillId="0" borderId="50" xfId="0" applyFont="1" applyBorder="1" applyAlignment="1">
      <alignment horizontal="center" vertical="center" wrapText="1" readingOrder="1"/>
    </xf>
    <xf numFmtId="0" fontId="8" fillId="0" borderId="35" xfId="0" applyFont="1" applyBorder="1" applyAlignment="1">
      <alignment horizontal="center" vertical="center" wrapText="1" readingOrder="1"/>
    </xf>
    <xf numFmtId="0" fontId="7" fillId="6" borderId="16" xfId="0" applyFont="1" applyFill="1" applyBorder="1" applyAlignment="1">
      <alignment horizontal="center" vertical="center" wrapText="1" readingOrder="1"/>
    </xf>
    <xf numFmtId="0" fontId="7" fillId="6" borderId="17" xfId="0" applyFont="1" applyFill="1" applyBorder="1" applyAlignment="1">
      <alignment horizontal="center" vertical="center" wrapText="1" readingOrder="1"/>
    </xf>
    <xf numFmtId="0" fontId="7" fillId="6" borderId="18" xfId="0" applyFont="1" applyFill="1" applyBorder="1" applyAlignment="1">
      <alignment horizontal="center" vertical="center" wrapText="1" readingOrder="1"/>
    </xf>
    <xf numFmtId="0" fontId="2" fillId="0" borderId="26" xfId="0" applyFont="1" applyBorder="1" applyAlignment="1">
      <alignment vertical="center" wrapText="1" readingOrder="1"/>
    </xf>
    <xf numFmtId="0" fontId="2" fillId="0" borderId="42" xfId="0" applyFont="1" applyBorder="1" applyAlignment="1">
      <alignment vertical="center" wrapText="1" readingOrder="1"/>
    </xf>
    <xf numFmtId="0" fontId="7" fillId="6" borderId="19" xfId="0" applyFont="1" applyFill="1" applyBorder="1" applyAlignment="1">
      <alignment horizontal="center" vertical="center" wrapText="1" readingOrder="1"/>
    </xf>
    <xf numFmtId="0" fontId="7" fillId="6" borderId="25" xfId="0" applyFont="1" applyFill="1" applyBorder="1" applyAlignment="1">
      <alignment horizontal="center" vertical="center" wrapText="1" readingOrder="1"/>
    </xf>
    <xf numFmtId="0" fontId="7" fillId="6" borderId="22" xfId="0" applyFont="1" applyFill="1" applyBorder="1" applyAlignment="1">
      <alignment horizontal="center" vertical="center" wrapText="1" readingOrder="1"/>
    </xf>
    <xf numFmtId="0" fontId="8" fillId="6" borderId="13" xfId="0" applyFont="1" applyFill="1" applyBorder="1" applyAlignment="1">
      <alignment vertical="center" wrapText="1" readingOrder="1"/>
    </xf>
    <xf numFmtId="0" fontId="8" fillId="6" borderId="41" xfId="0" applyFont="1" applyFill="1" applyBorder="1" applyAlignment="1">
      <alignment vertical="center" wrapText="1" readingOrder="1"/>
    </xf>
    <xf numFmtId="0" fontId="6" fillId="5" borderId="4" xfId="0" applyFont="1" applyFill="1" applyBorder="1" applyAlignment="1">
      <alignment vertical="center" wrapText="1" readingOrder="1"/>
    </xf>
    <xf numFmtId="0" fontId="6" fillId="5" borderId="6" xfId="0" applyFont="1" applyFill="1" applyBorder="1" applyAlignment="1">
      <alignment vertical="center" wrapText="1" readingOrder="1"/>
    </xf>
    <xf numFmtId="0" fontId="9" fillId="6" borderId="8" xfId="0" applyFont="1" applyFill="1" applyBorder="1" applyAlignment="1">
      <alignment vertical="center" wrapText="1" readingOrder="1"/>
    </xf>
    <xf numFmtId="0" fontId="9" fillId="6" borderId="35" xfId="0" applyFont="1" applyFill="1" applyBorder="1" applyAlignment="1">
      <alignment vertical="center" wrapText="1" readingOrder="1"/>
    </xf>
    <xf numFmtId="0" fontId="6" fillId="5" borderId="12" xfId="0" applyFont="1" applyFill="1" applyBorder="1" applyAlignment="1">
      <alignment vertical="top" wrapText="1" readingOrder="1"/>
    </xf>
    <xf numFmtId="0" fontId="6" fillId="5" borderId="15" xfId="0" applyFont="1" applyFill="1" applyBorder="1" applyAlignment="1">
      <alignment vertical="top" wrapText="1" readingOrder="1"/>
    </xf>
    <xf numFmtId="0" fontId="8" fillId="6" borderId="27" xfId="0" applyFont="1" applyFill="1" applyBorder="1" applyAlignment="1">
      <alignment vertical="center" wrapText="1" readingOrder="1"/>
    </xf>
    <xf numFmtId="0" fontId="8" fillId="6" borderId="53" xfId="0" applyFont="1" applyFill="1" applyBorder="1" applyAlignment="1">
      <alignment vertical="center" wrapText="1" readingOrder="1"/>
    </xf>
    <xf numFmtId="0" fontId="8" fillId="6" borderId="26" xfId="0" applyFont="1" applyFill="1" applyBorder="1" applyAlignment="1">
      <alignment vertical="center" wrapText="1" readingOrder="1"/>
    </xf>
    <xf numFmtId="0" fontId="8" fillId="6" borderId="52" xfId="0" applyFont="1" applyFill="1" applyBorder="1" applyAlignment="1">
      <alignment vertical="center" wrapText="1" readingOrder="1"/>
    </xf>
    <xf numFmtId="0" fontId="8" fillId="6" borderId="29" xfId="0" applyFont="1" applyFill="1" applyBorder="1" applyAlignment="1">
      <alignment vertical="center" wrapText="1" readingOrder="1"/>
    </xf>
    <xf numFmtId="0" fontId="8" fillId="6" borderId="45" xfId="0" applyFont="1" applyFill="1" applyBorder="1" applyAlignment="1">
      <alignment vertical="center" wrapText="1" readingOrder="1"/>
    </xf>
    <xf numFmtId="0" fontId="8" fillId="6" borderId="28" xfId="0" applyFont="1" applyFill="1" applyBorder="1" applyAlignment="1">
      <alignment vertical="center" wrapText="1" readingOrder="1"/>
    </xf>
    <xf numFmtId="0" fontId="8" fillId="6" borderId="43" xfId="0" applyFont="1" applyFill="1" applyBorder="1" applyAlignment="1">
      <alignment vertical="center" wrapText="1" readingOrder="1"/>
    </xf>
    <xf numFmtId="0" fontId="8" fillId="6" borderId="42" xfId="0" applyFont="1" applyFill="1" applyBorder="1" applyAlignment="1">
      <alignment vertical="center" wrapText="1" readingOrder="1"/>
    </xf>
    <xf numFmtId="0" fontId="6" fillId="5" borderId="12" xfId="0" applyFont="1" applyFill="1" applyBorder="1" applyAlignment="1">
      <alignment vertical="center" wrapText="1" readingOrder="1"/>
    </xf>
    <xf numFmtId="0" fontId="6" fillId="5" borderId="15" xfId="0" applyFont="1" applyFill="1" applyBorder="1" applyAlignment="1">
      <alignment vertical="center" wrapText="1" readingOrder="1"/>
    </xf>
    <xf numFmtId="0" fontId="7" fillId="0" borderId="19" xfId="0" applyFont="1" applyBorder="1" applyAlignment="1">
      <alignment horizontal="center" vertical="center" wrapText="1" readingOrder="1"/>
    </xf>
    <xf numFmtId="0" fontId="7" fillId="0" borderId="25" xfId="0" applyFont="1" applyBorder="1" applyAlignment="1">
      <alignment horizontal="center" vertical="center" readingOrder="1"/>
    </xf>
    <xf numFmtId="0" fontId="7" fillId="0" borderId="22" xfId="0" applyFont="1" applyBorder="1" applyAlignment="1">
      <alignment horizontal="center" vertical="center" readingOrder="1"/>
    </xf>
    <xf numFmtId="0" fontId="9" fillId="6" borderId="13" xfId="0" applyFont="1" applyFill="1" applyBorder="1" applyAlignment="1">
      <alignment vertical="center" wrapText="1" readingOrder="1"/>
    </xf>
    <xf numFmtId="0" fontId="9" fillId="6" borderId="41" xfId="0" applyFont="1" applyFill="1" applyBorder="1" applyAlignment="1">
      <alignment vertical="center" wrapText="1" readingOrder="1"/>
    </xf>
    <xf numFmtId="0" fontId="9" fillId="0" borderId="10" xfId="0" applyFont="1" applyBorder="1" applyAlignment="1">
      <alignment vertical="center" wrapText="1" readingOrder="1"/>
    </xf>
    <xf numFmtId="0" fontId="9" fillId="0" borderId="36" xfId="0" applyFont="1" applyBorder="1" applyAlignment="1">
      <alignment vertical="center" wrapText="1" readingOrder="1"/>
    </xf>
    <xf numFmtId="0" fontId="9" fillId="0" borderId="8" xfId="0" applyFont="1" applyBorder="1" applyAlignment="1">
      <alignment vertical="center" wrapText="1" readingOrder="1"/>
    </xf>
    <xf numFmtId="0" fontId="9" fillId="0" borderId="35" xfId="0" applyFont="1" applyBorder="1" applyAlignment="1">
      <alignment vertical="center" wrapText="1" readingOrder="1"/>
    </xf>
    <xf numFmtId="0" fontId="7" fillId="0" borderId="16" xfId="0" applyFont="1" applyBorder="1" applyAlignment="1">
      <alignment horizontal="center" vertical="center" wrapText="1" readingOrder="1"/>
    </xf>
    <xf numFmtId="0" fontId="7" fillId="0" borderId="17" xfId="0" applyFont="1" applyBorder="1" applyAlignment="1">
      <alignment horizontal="center" vertical="center" readingOrder="1"/>
    </xf>
    <xf numFmtId="0" fontId="7" fillId="0" borderId="18" xfId="0" applyFont="1" applyBorder="1" applyAlignment="1">
      <alignment horizontal="center" vertical="center" readingOrder="1"/>
    </xf>
    <xf numFmtId="0" fontId="9" fillId="0" borderId="26" xfId="0" applyFont="1" applyBorder="1" applyAlignment="1">
      <alignment vertical="center" wrapText="1" readingOrder="1"/>
    </xf>
    <xf numFmtId="0" fontId="9" fillId="0" borderId="42" xfId="0" applyFont="1" applyBorder="1" applyAlignment="1">
      <alignment vertical="center" wrapText="1" readingOrder="1"/>
    </xf>
    <xf numFmtId="0" fontId="9" fillId="0" borderId="28" xfId="0" applyFont="1" applyBorder="1" applyAlignment="1">
      <alignment vertical="center" wrapText="1" readingOrder="1"/>
    </xf>
    <xf numFmtId="0" fontId="9" fillId="0" borderId="43" xfId="0" applyFont="1" applyBorder="1" applyAlignment="1">
      <alignment vertical="center" wrapText="1" readingOrder="1"/>
    </xf>
    <xf numFmtId="0" fontId="9" fillId="0" borderId="27" xfId="0" applyFont="1" applyBorder="1" applyAlignment="1">
      <alignment vertical="center" wrapText="1" readingOrder="1"/>
    </xf>
    <xf numFmtId="0" fontId="9" fillId="0" borderId="44" xfId="0" applyFont="1" applyBorder="1" applyAlignment="1">
      <alignment vertical="center" wrapText="1" readingOrder="1"/>
    </xf>
    <xf numFmtId="0" fontId="9" fillId="0" borderId="51" xfId="0" applyFont="1" applyFill="1" applyBorder="1" applyAlignment="1">
      <alignment horizontal="center" vertical="center" wrapText="1" readingOrder="1"/>
    </xf>
    <xf numFmtId="0" fontId="9" fillId="0" borderId="46" xfId="0" applyFont="1" applyFill="1" applyBorder="1" applyAlignment="1">
      <alignment horizontal="center" vertical="center" wrapText="1" readingOrder="1"/>
    </xf>
    <xf numFmtId="0" fontId="9" fillId="0" borderId="31" xfId="0" applyFont="1" applyFill="1" applyBorder="1" applyAlignment="1">
      <alignment horizontal="center" vertical="center" wrapText="1" readingOrder="1"/>
    </xf>
    <xf numFmtId="0" fontId="6" fillId="7" borderId="12" xfId="0" applyFont="1" applyFill="1" applyBorder="1" applyAlignment="1">
      <alignment horizontal="center" vertical="center" wrapText="1" readingOrder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8" fillId="0" borderId="51" xfId="0" applyFont="1" applyFill="1" applyBorder="1" applyAlignment="1">
      <alignment horizontal="center" vertical="center" wrapText="1" readingOrder="1"/>
    </xf>
    <xf numFmtId="0" fontId="8" fillId="0" borderId="31" xfId="0" applyFont="1" applyFill="1" applyBorder="1" applyAlignment="1">
      <alignment horizontal="center" vertical="center" wrapText="1" readingOrder="1"/>
    </xf>
    <xf numFmtId="0" fontId="8" fillId="0" borderId="46" xfId="0" applyFont="1" applyFill="1" applyBorder="1" applyAlignment="1">
      <alignment horizontal="center" vertical="center" wrapText="1" readingOrder="1"/>
    </xf>
    <xf numFmtId="0" fontId="7" fillId="0" borderId="1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 textRotation="255"/>
    </xf>
    <xf numFmtId="0" fontId="7" fillId="3" borderId="25" xfId="0" applyFont="1" applyFill="1" applyBorder="1" applyAlignment="1">
      <alignment horizontal="center" vertical="center" textRotation="255"/>
    </xf>
    <xf numFmtId="0" fontId="8" fillId="0" borderId="17" xfId="0" applyFont="1" applyBorder="1" applyAlignment="1">
      <alignment horizontal="center" vertical="center" wrapText="1" readingOrder="1"/>
    </xf>
    <xf numFmtId="0" fontId="8" fillId="0" borderId="18" xfId="0" applyFont="1" applyBorder="1" applyAlignment="1">
      <alignment horizontal="center" vertical="center" wrapText="1" readingOrder="1"/>
    </xf>
    <xf numFmtId="0" fontId="15" fillId="0" borderId="23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 readingOrder="1"/>
    </xf>
    <xf numFmtId="0" fontId="6" fillId="0" borderId="14" xfId="0" applyFont="1" applyBorder="1" applyAlignment="1">
      <alignment horizontal="center" vertical="center" wrapText="1" readingOrder="1"/>
    </xf>
    <xf numFmtId="0" fontId="6" fillId="0" borderId="15" xfId="0" applyFont="1" applyBorder="1" applyAlignment="1">
      <alignment horizontal="center" vertical="center" wrapText="1" readingOrder="1"/>
    </xf>
    <xf numFmtId="0" fontId="6" fillId="0" borderId="12" xfId="0" applyFont="1" applyFill="1" applyBorder="1" applyAlignment="1">
      <alignment horizontal="center" vertical="center" wrapText="1" readingOrder="1"/>
    </xf>
    <xf numFmtId="0" fontId="6" fillId="0" borderId="14" xfId="0" applyFont="1" applyFill="1" applyBorder="1" applyAlignment="1">
      <alignment horizontal="center" vertical="center" wrapText="1" readingOrder="1"/>
    </xf>
    <xf numFmtId="0" fontId="6" fillId="0" borderId="15" xfId="0" applyFont="1" applyFill="1" applyBorder="1" applyAlignment="1">
      <alignment horizontal="center" vertical="center" wrapText="1" readingOrder="1"/>
    </xf>
    <xf numFmtId="0" fontId="6" fillId="5" borderId="30" xfId="0" applyFont="1" applyFill="1" applyBorder="1" applyAlignment="1">
      <alignment vertical="center" wrapText="1" readingOrder="1"/>
    </xf>
    <xf numFmtId="0" fontId="6" fillId="5" borderId="31" xfId="0" applyFont="1" applyFill="1" applyBorder="1" applyAlignment="1">
      <alignment vertical="center" wrapText="1" readingOrder="1"/>
    </xf>
    <xf numFmtId="0" fontId="7" fillId="0" borderId="25" xfId="0" applyFont="1" applyBorder="1" applyAlignment="1">
      <alignment horizontal="center" vertical="center" wrapText="1" readingOrder="1"/>
    </xf>
    <xf numFmtId="0" fontId="8" fillId="6" borderId="11" xfId="0" applyFont="1" applyFill="1" applyBorder="1" applyAlignment="1">
      <alignment vertical="center" wrapText="1" readingOrder="1"/>
    </xf>
    <xf numFmtId="0" fontId="8" fillId="6" borderId="37" xfId="0" applyFont="1" applyFill="1" applyBorder="1" applyAlignment="1">
      <alignment vertical="center" wrapText="1" readingOrder="1"/>
    </xf>
    <xf numFmtId="0" fontId="8" fillId="0" borderId="10" xfId="0" applyFont="1" applyBorder="1" applyAlignment="1">
      <alignment vertical="center" wrapText="1" readingOrder="1"/>
    </xf>
    <xf numFmtId="0" fontId="8" fillId="0" borderId="36" xfId="0" applyFont="1" applyBorder="1" applyAlignment="1">
      <alignment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8" fillId="0" borderId="35" xfId="0" applyFont="1" applyBorder="1" applyAlignment="1">
      <alignment vertical="center" wrapText="1" readingOrder="1"/>
    </xf>
    <xf numFmtId="0" fontId="12" fillId="0" borderId="2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 readingOrder="1"/>
    </xf>
    <xf numFmtId="0" fontId="6" fillId="7" borderId="20" xfId="0" applyFont="1" applyFill="1" applyBorder="1" applyAlignment="1">
      <alignment horizontal="center" vertical="center" wrapText="1" readingOrder="1"/>
    </xf>
    <xf numFmtId="0" fontId="6" fillId="7" borderId="14" xfId="0" applyFont="1" applyFill="1" applyBorder="1" applyAlignment="1">
      <alignment horizontal="center" vertical="center" wrapText="1" readingOrder="1"/>
    </xf>
    <xf numFmtId="0" fontId="6" fillId="7" borderId="15" xfId="0" applyFont="1" applyFill="1" applyBorder="1" applyAlignment="1">
      <alignment horizontal="center" vertical="center" wrapText="1" readingOrder="1"/>
    </xf>
    <xf numFmtId="0" fontId="13" fillId="0" borderId="16" xfId="0" applyFont="1" applyBorder="1" applyAlignment="1">
      <alignment horizontal="center" vertical="center" readingOrder="1"/>
    </xf>
    <xf numFmtId="0" fontId="13" fillId="0" borderId="18" xfId="0" applyFont="1" applyBorder="1" applyAlignment="1">
      <alignment horizontal="center" vertical="center" readingOrder="1"/>
    </xf>
    <xf numFmtId="0" fontId="7" fillId="2" borderId="17" xfId="0" applyFont="1" applyFill="1" applyBorder="1" applyAlignment="1">
      <alignment horizontal="center" vertical="center" textRotation="255"/>
    </xf>
    <xf numFmtId="0" fontId="7" fillId="2" borderId="18" xfId="0" applyFont="1" applyFill="1" applyBorder="1" applyAlignment="1">
      <alignment horizontal="center" vertical="center" textRotation="255"/>
    </xf>
    <xf numFmtId="0" fontId="7" fillId="4" borderId="16" xfId="0" applyFont="1" applyFill="1" applyBorder="1" applyAlignment="1">
      <alignment horizontal="center" vertical="center" textRotation="255"/>
    </xf>
    <xf numFmtId="0" fontId="7" fillId="4" borderId="17" xfId="0" applyFont="1" applyFill="1" applyBorder="1" applyAlignment="1">
      <alignment horizontal="center" vertical="center" textRotation="255"/>
    </xf>
    <xf numFmtId="0" fontId="7" fillId="4" borderId="18" xfId="0" applyFont="1" applyFill="1" applyBorder="1" applyAlignment="1">
      <alignment horizontal="center" vertical="center" textRotation="255"/>
    </xf>
    <xf numFmtId="0" fontId="2" fillId="0" borderId="28" xfId="0" applyFont="1" applyBorder="1" applyAlignment="1">
      <alignment vertical="center" wrapText="1" readingOrder="1"/>
    </xf>
    <xf numFmtId="0" fontId="2" fillId="0" borderId="43" xfId="0" applyFont="1" applyBorder="1" applyAlignment="1">
      <alignment vertical="center" wrapText="1" readingOrder="1"/>
    </xf>
    <xf numFmtId="0" fontId="7" fillId="6" borderId="17" xfId="0" applyFont="1" applyFill="1" applyBorder="1" applyAlignment="1">
      <alignment horizontal="center" vertical="center" readingOrder="1"/>
    </xf>
    <xf numFmtId="0" fontId="7" fillId="6" borderId="18" xfId="0" applyFont="1" applyFill="1" applyBorder="1" applyAlignment="1">
      <alignment horizontal="center" vertical="center" readingOrder="1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37</xdr:row>
      <xdr:rowOff>85725</xdr:rowOff>
    </xdr:from>
    <xdr:to>
      <xdr:col>12</xdr:col>
      <xdr:colOff>234203</xdr:colOff>
      <xdr:row>42</xdr:row>
      <xdr:rowOff>38100</xdr:rowOff>
    </xdr:to>
    <xdr:pic>
      <xdr:nvPicPr>
        <xdr:cNvPr id="3" name="그림 2" descr="제목 없음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5" y="10896600"/>
          <a:ext cx="122586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2"/>
  <sheetViews>
    <sheetView tabSelected="1" view="pageBreakPreview" zoomScale="85" zoomScaleNormal="85" zoomScaleSheetLayoutView="85" workbookViewId="0">
      <selection activeCell="AA15" sqref="AA15"/>
    </sheetView>
  </sheetViews>
  <sheetFormatPr defaultRowHeight="16.5"/>
  <cols>
    <col min="1" max="1" width="9" style="3"/>
    <col min="2" max="2" width="15" style="3" bestFit="1" customWidth="1"/>
    <col min="3" max="3" width="22.75" style="3" bestFit="1" customWidth="1"/>
    <col min="4" max="4" width="68.375" style="3" customWidth="1"/>
    <col min="5" max="9" width="7.625" style="3" customWidth="1"/>
    <col min="10" max="10" width="7.625" style="3" hidden="1" customWidth="1"/>
    <col min="11" max="11" width="7.625" style="3" customWidth="1"/>
    <col min="12" max="16" width="6.875" style="3" customWidth="1"/>
    <col min="17" max="17" width="6.875" style="3" hidden="1" customWidth="1"/>
    <col min="18" max="23" width="6.875" style="3" customWidth="1"/>
    <col min="24" max="24" width="6.875" style="3" hidden="1" customWidth="1"/>
    <col min="25" max="25" width="6.875" style="3" customWidth="1"/>
    <col min="26" max="26" width="10.625" style="3" customWidth="1"/>
    <col min="27" max="16384" width="9" style="2"/>
  </cols>
  <sheetData>
    <row r="1" spans="1:26">
      <c r="C1" s="99" t="s">
        <v>54</v>
      </c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1"/>
    </row>
    <row r="2" spans="1:26" ht="17.25" thickBot="1">
      <c r="C2" s="102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4"/>
    </row>
    <row r="3" spans="1:26" ht="17.25" thickBot="1"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6" ht="24" customHeight="1">
      <c r="B4" s="105" t="s">
        <v>6</v>
      </c>
      <c r="C4" s="106"/>
      <c r="D4" s="105" t="s">
        <v>55</v>
      </c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06"/>
    </row>
    <row r="5" spans="1:26" ht="17.25" thickBot="1">
      <c r="B5" s="107"/>
      <c r="C5" s="108"/>
      <c r="D5" s="107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08"/>
    </row>
    <row r="6" spans="1:26"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6" ht="17.25" thickBot="1">
      <c r="E7" s="22"/>
      <c r="F7" s="22"/>
      <c r="G7" s="22"/>
      <c r="H7" s="22"/>
      <c r="I7" s="22"/>
      <c r="J7" s="22"/>
      <c r="K7" s="22"/>
      <c r="L7" s="98" t="s">
        <v>31</v>
      </c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23"/>
    </row>
    <row r="8" spans="1:26" ht="17.25" customHeight="1" thickBot="1">
      <c r="A8" s="126" t="s">
        <v>5</v>
      </c>
      <c r="B8" s="126" t="s">
        <v>32</v>
      </c>
      <c r="C8" s="128" t="s">
        <v>4</v>
      </c>
      <c r="D8" s="129"/>
      <c r="E8" s="112" t="s">
        <v>25</v>
      </c>
      <c r="F8" s="113"/>
      <c r="G8" s="113"/>
      <c r="H8" s="113"/>
      <c r="I8" s="113"/>
      <c r="J8" s="113"/>
      <c r="K8" s="114"/>
      <c r="L8" s="109" t="s">
        <v>3</v>
      </c>
      <c r="M8" s="110"/>
      <c r="N8" s="110"/>
      <c r="O8" s="110"/>
      <c r="P8" s="110"/>
      <c r="Q8" s="110"/>
      <c r="R8" s="111"/>
      <c r="S8" s="109" t="s">
        <v>2</v>
      </c>
      <c r="T8" s="110"/>
      <c r="U8" s="110"/>
      <c r="V8" s="110"/>
      <c r="W8" s="110"/>
      <c r="X8" s="110"/>
      <c r="Y8" s="111"/>
      <c r="Z8" s="136" t="s">
        <v>1</v>
      </c>
    </row>
    <row r="9" spans="1:26" ht="17.25" customHeight="1" thickBot="1">
      <c r="A9" s="127"/>
      <c r="B9" s="127"/>
      <c r="C9" s="130"/>
      <c r="D9" s="131"/>
      <c r="E9" s="19" t="s">
        <v>26</v>
      </c>
      <c r="F9" s="20" t="s">
        <v>27</v>
      </c>
      <c r="G9" s="20" t="s">
        <v>28</v>
      </c>
      <c r="H9" s="21" t="s">
        <v>29</v>
      </c>
      <c r="I9" s="21" t="s">
        <v>30</v>
      </c>
      <c r="J9" s="30" t="s">
        <v>0</v>
      </c>
      <c r="K9" s="29" t="s">
        <v>36</v>
      </c>
      <c r="L9" s="19" t="s">
        <v>26</v>
      </c>
      <c r="M9" s="20" t="s">
        <v>27</v>
      </c>
      <c r="N9" s="20" t="s">
        <v>28</v>
      </c>
      <c r="O9" s="21" t="s">
        <v>29</v>
      </c>
      <c r="P9" s="21" t="s">
        <v>30</v>
      </c>
      <c r="Q9" s="36"/>
      <c r="R9" s="5" t="s">
        <v>0</v>
      </c>
      <c r="S9" s="20" t="s">
        <v>26</v>
      </c>
      <c r="T9" s="20" t="s">
        <v>27</v>
      </c>
      <c r="U9" s="20" t="s">
        <v>28</v>
      </c>
      <c r="V9" s="21" t="s">
        <v>29</v>
      </c>
      <c r="W9" s="21" t="s">
        <v>30</v>
      </c>
      <c r="X9" s="36"/>
      <c r="Y9" s="5" t="s">
        <v>0</v>
      </c>
      <c r="Z9" s="137"/>
    </row>
    <row r="10" spans="1:26" ht="30" customHeight="1" thickBot="1">
      <c r="A10" s="138" t="s">
        <v>33</v>
      </c>
      <c r="B10" s="117" t="s">
        <v>41</v>
      </c>
      <c r="C10" s="115" t="s">
        <v>8</v>
      </c>
      <c r="D10" s="116"/>
      <c r="E10" s="132"/>
      <c r="F10" s="133"/>
      <c r="G10" s="133"/>
      <c r="H10" s="133"/>
      <c r="I10" s="133"/>
      <c r="J10" s="133"/>
      <c r="K10" s="133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5"/>
    </row>
    <row r="11" spans="1:26" ht="21" customHeight="1">
      <c r="A11" s="138"/>
      <c r="B11" s="66"/>
      <c r="C11" s="122" t="s">
        <v>42</v>
      </c>
      <c r="D11" s="123"/>
      <c r="E11" s="24"/>
      <c r="F11" s="25"/>
      <c r="G11" s="25"/>
      <c r="H11" s="25"/>
      <c r="I11" s="25"/>
      <c r="J11" s="25" t="str">
        <f>IF(ISERROR(CHOOSE(IF(E11="v","1",IF(F11="v","2",IF(G11="v","3",IF(H11="v","4",IF(I11="v","5",""))))),5,4,3,2,1)),"",CHOOSE(IF(E11="v","1",IF(F11="v","2",IF(G11="v","3",IF(H11="v","4",IF(I11="v","5",""))))),5,4,3,2,1))</f>
        <v/>
      </c>
      <c r="K11" s="83">
        <f>SUM(J11:J13)</f>
        <v>0</v>
      </c>
      <c r="L11" s="15"/>
      <c r="M11" s="15"/>
      <c r="N11" s="15"/>
      <c r="O11" s="31"/>
      <c r="P11" s="7"/>
      <c r="Q11" s="37" t="str">
        <f>IF(ISERROR(CHOOSE(IF(L11="v","1",IF(M11="v","2",IF(N11="v","3",IF(O11="v","4",IF(P11="v","5",""))))),5,4,3,2,1)),"",CHOOSE(IF(L11="v","1",IF(M11="v","2",IF(N11="v","3",IF(O11="v","4",IF(P11="v","5",""))))),5,4,3,2,1))</f>
        <v/>
      </c>
      <c r="R11" s="89">
        <f>SUM(Q11:Q13)</f>
        <v>0</v>
      </c>
      <c r="S11" s="6"/>
      <c r="T11" s="15"/>
      <c r="U11" s="15"/>
      <c r="V11" s="31"/>
      <c r="W11" s="7"/>
      <c r="X11" s="37" t="str">
        <f>IF(ISERROR(CHOOSE(IF(S11="v","1",IF(T11="v","2",IF(U11="v","3",IF(V11="v","4",IF(W11="v","5",""))))),5,4,3,2,1)),"",CHOOSE(IF(S11="v","1",IF(T11="v","2",IF(U11="v","3",IF(V11="v","4",IF(W11="v","5",""))))),5,4,3,2,1))</f>
        <v/>
      </c>
      <c r="Y11" s="89">
        <f>SUM(X11:X13)</f>
        <v>0</v>
      </c>
      <c r="Z11" s="96">
        <f>SUM(R11:R13)*70%+SUM(Y11:Y13)*30%</f>
        <v>0</v>
      </c>
    </row>
    <row r="12" spans="1:26" ht="21" customHeight="1">
      <c r="A12" s="138"/>
      <c r="B12" s="66"/>
      <c r="C12" s="120" t="s">
        <v>9</v>
      </c>
      <c r="D12" s="121"/>
      <c r="E12" s="26"/>
      <c r="F12" s="13"/>
      <c r="G12" s="13"/>
      <c r="H12" s="13"/>
      <c r="I12" s="13"/>
      <c r="J12" s="13" t="str">
        <f t="shared" ref="J12:J13" si="0">IF(ISERROR(CHOOSE(IF(E12="v","1",IF(F12="v","2",IF(G12="v","3",IF(H12="v","4",IF(I12="v","5",""))))),5,4,3,2,1)),"",CHOOSE(IF(E12="v","1",IF(F12="v","2",IF(G12="v","3",IF(H12="v","4",IF(I12="v","5",""))))),5,4,3,2,1))</f>
        <v/>
      </c>
      <c r="K12" s="84"/>
      <c r="L12" s="16"/>
      <c r="M12" s="16"/>
      <c r="N12" s="16"/>
      <c r="O12" s="13"/>
      <c r="P12" s="8"/>
      <c r="Q12" s="37" t="str">
        <f t="shared" ref="Q12:Q13" si="1">IF(ISERROR(CHOOSE(IF(L12="v","1",IF(M12="v","2",IF(N12="v","3",IF(O12="v","4",IF(P12="v","5",""))))),5,4,3,2,1)),"",CHOOSE(IF(L12="v","1",IF(M12="v","2",IF(N12="v","3",IF(O12="v","4",IF(P12="v","5",""))))),5,4,3,2,1))</f>
        <v/>
      </c>
      <c r="R12" s="91"/>
      <c r="S12" s="6"/>
      <c r="T12" s="15"/>
      <c r="U12" s="15"/>
      <c r="V12" s="13"/>
      <c r="W12" s="7"/>
      <c r="X12" s="37" t="str">
        <f>IF(ISERROR(CHOOSE(IF(S12="v","1",IF(T12="v","2",IF(U12="v","3",IF(V12="v","4",IF(W12="v","5",""))))),5,4,3,2,1)),"",CHOOSE(IF(S12="v","1",IF(T12="v","2",IF(U12="v","3",IF(V12="v","4",IF(W12="v","5",""))))),5,4,3,2,1))</f>
        <v/>
      </c>
      <c r="Y12" s="91"/>
      <c r="Z12" s="96"/>
    </row>
    <row r="13" spans="1:26" ht="37.5" customHeight="1" thickBot="1">
      <c r="A13" s="138"/>
      <c r="B13" s="67"/>
      <c r="C13" s="118" t="s">
        <v>43</v>
      </c>
      <c r="D13" s="119"/>
      <c r="E13" s="27"/>
      <c r="F13" s="28"/>
      <c r="G13" s="28"/>
      <c r="H13" s="28"/>
      <c r="I13" s="28"/>
      <c r="J13" s="32" t="str">
        <f t="shared" si="0"/>
        <v/>
      </c>
      <c r="K13" s="85"/>
      <c r="L13" s="17"/>
      <c r="M13" s="17"/>
      <c r="N13" s="17"/>
      <c r="O13" s="14"/>
      <c r="P13" s="9"/>
      <c r="Q13" s="37" t="str">
        <f t="shared" si="1"/>
        <v/>
      </c>
      <c r="R13" s="90"/>
      <c r="S13" s="6"/>
      <c r="T13" s="15"/>
      <c r="U13" s="15"/>
      <c r="V13" s="13"/>
      <c r="W13" s="7"/>
      <c r="X13" s="37" t="str">
        <f>IF(ISERROR(CHOOSE(IF(S13="v","1",IF(T13="v","2",IF(U13="v","3",IF(V13="v","4",IF(W13="v","5",""))))),5,4,3,2,1)),"",CHOOSE(IF(S13="v","1",IF(T13="v","2",IF(U13="v","3",IF(V13="v","4",IF(W13="v","5",""))))),5,4,3,2,1))</f>
        <v/>
      </c>
      <c r="Y13" s="90"/>
      <c r="Z13" s="97"/>
    </row>
    <row r="14" spans="1:26" ht="30" customHeight="1" thickBot="1">
      <c r="A14" s="138"/>
      <c r="B14" s="65" t="s">
        <v>44</v>
      </c>
      <c r="C14" s="48" t="s">
        <v>10</v>
      </c>
      <c r="D14" s="49"/>
      <c r="E14" s="86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8"/>
    </row>
    <row r="15" spans="1:26" ht="30.75" customHeight="1">
      <c r="A15" s="138"/>
      <c r="B15" s="66"/>
      <c r="C15" s="72" t="s">
        <v>11</v>
      </c>
      <c r="D15" s="73"/>
      <c r="E15" s="24"/>
      <c r="F15" s="25"/>
      <c r="G15" s="25"/>
      <c r="H15" s="25"/>
      <c r="I15" s="25"/>
      <c r="J15" s="25" t="str">
        <f>IF(ISERROR(CHOOSE(IF(E15="v","1",IF(F15="v","2",IF(G15="v","3",IF(H15="v","4",IF(I15="v","5",""))))),5,4,3,2,1)),"",CHOOSE(IF(E15="v","1",IF(F15="v","2",IF(G15="v","3",IF(H15="v","4",IF(I15="v","5",""))))),5,4,3,2,1))</f>
        <v/>
      </c>
      <c r="K15" s="83">
        <f>SUM(J15:J17)</f>
        <v>0</v>
      </c>
      <c r="L15" s="15"/>
      <c r="M15" s="15"/>
      <c r="N15" s="15"/>
      <c r="O15" s="31"/>
      <c r="P15" s="7"/>
      <c r="Q15" s="37" t="str">
        <f>IF(ISERROR(CHOOSE(IF(L15="v","1",IF(M15="v","2",IF(N15="v","3",IF(O15="v","4",IF(P15="v","5",""))))),5,4,3,2,1)),"",CHOOSE(IF(L15="v","1",IF(M15="v","2",IF(N15="v","3",IF(O15="v","4",IF(P15="v","5",""))))),5,4,3,2,1))</f>
        <v/>
      </c>
      <c r="R15" s="89">
        <f>SUM(Q15:Q17)</f>
        <v>0</v>
      </c>
      <c r="S15" s="6"/>
      <c r="T15" s="15"/>
      <c r="U15" s="15"/>
      <c r="V15" s="31"/>
      <c r="W15" s="7"/>
      <c r="X15" s="37" t="str">
        <f>IF(ISERROR(CHOOSE(IF(S15="v","1",IF(T15="v","2",IF(U15="v","3",IF(V15="v","4",IF(W15="v","5",""))))),5,4,3,2,1)),"",CHOOSE(IF(S15="v","1",IF(T15="v","2",IF(U15="v","3",IF(V15="v","4",IF(W15="v","5",""))))),5,4,3,2,1))</f>
        <v/>
      </c>
      <c r="Y15" s="89">
        <f>SUM(X15:X17)</f>
        <v>0</v>
      </c>
      <c r="Z15" s="96">
        <f>SUM(R15:R17)*70%+SUM(Y15:Y17)*30%</f>
        <v>0</v>
      </c>
    </row>
    <row r="16" spans="1:26" ht="21" customHeight="1">
      <c r="A16" s="138"/>
      <c r="B16" s="66"/>
      <c r="C16" s="70" t="s">
        <v>45</v>
      </c>
      <c r="D16" s="71"/>
      <c r="E16" s="26"/>
      <c r="F16" s="13"/>
      <c r="G16" s="13"/>
      <c r="H16" s="13"/>
      <c r="I16" s="13"/>
      <c r="J16" s="13" t="str">
        <f t="shared" ref="J16:J17" si="2">IF(ISERROR(CHOOSE(IF(E16="v","1",IF(F16="v","2",IF(G16="v","3",IF(H16="v","4",IF(I16="v","5",""))))),5,4,3,2,1)),"",CHOOSE(IF(E16="v","1",IF(F16="v","2",IF(G16="v","3",IF(H16="v","4",IF(I16="v","5",""))))),5,4,3,2,1))</f>
        <v/>
      </c>
      <c r="K16" s="84"/>
      <c r="L16" s="16"/>
      <c r="M16" s="16"/>
      <c r="N16" s="16"/>
      <c r="O16" s="13"/>
      <c r="P16" s="8"/>
      <c r="Q16" s="37" t="str">
        <f t="shared" ref="Q16:Q17" si="3">IF(ISERROR(CHOOSE(IF(L16="v","1",IF(M16="v","2",IF(N16="v","3",IF(O16="v","4",IF(P16="v","5",""))))),5,4,3,2,1)),"",CHOOSE(IF(L16="v","1",IF(M16="v","2",IF(N16="v","3",IF(O16="v","4",IF(P16="v","5",""))))),5,4,3,2,1))</f>
        <v/>
      </c>
      <c r="R16" s="91"/>
      <c r="S16" s="6"/>
      <c r="T16" s="15"/>
      <c r="U16" s="15"/>
      <c r="V16" s="13"/>
      <c r="W16" s="7"/>
      <c r="X16" s="37" t="str">
        <f t="shared" ref="X16:X17" si="4">IF(ISERROR(CHOOSE(IF(S16="v","1",IF(T16="v","2",IF(U16="v","3",IF(V16="v","4",IF(W16="v","5",""))))),5,4,3,2,1)),"",CHOOSE(IF(S16="v","1",IF(T16="v","2",IF(U16="v","3",IF(V16="v","4",IF(W16="v","5",""))))),5,4,3,2,1))</f>
        <v/>
      </c>
      <c r="Y16" s="91"/>
      <c r="Z16" s="96"/>
    </row>
    <row r="17" spans="1:26" ht="27.6" customHeight="1" thickBot="1">
      <c r="A17" s="138"/>
      <c r="B17" s="67"/>
      <c r="C17" s="68" t="s">
        <v>46</v>
      </c>
      <c r="D17" s="69"/>
      <c r="E17" s="27"/>
      <c r="F17" s="28"/>
      <c r="G17" s="28"/>
      <c r="H17" s="28"/>
      <c r="I17" s="28"/>
      <c r="J17" s="32" t="str">
        <f t="shared" si="2"/>
        <v/>
      </c>
      <c r="K17" s="85"/>
      <c r="L17" s="17"/>
      <c r="M17" s="17"/>
      <c r="N17" s="17"/>
      <c r="O17" s="14"/>
      <c r="P17" s="9"/>
      <c r="Q17" s="37" t="str">
        <f t="shared" si="3"/>
        <v/>
      </c>
      <c r="R17" s="90"/>
      <c r="S17" s="33"/>
      <c r="T17" s="34"/>
      <c r="U17" s="34"/>
      <c r="V17" s="14"/>
      <c r="W17" s="35"/>
      <c r="X17" s="37" t="str">
        <f t="shared" si="4"/>
        <v/>
      </c>
      <c r="Y17" s="90"/>
      <c r="Z17" s="96"/>
    </row>
    <row r="18" spans="1:26" ht="30" customHeight="1" thickBot="1">
      <c r="A18" s="138"/>
      <c r="B18" s="74" t="s">
        <v>47</v>
      </c>
      <c r="C18" s="63" t="s">
        <v>12</v>
      </c>
      <c r="D18" s="64"/>
      <c r="E18" s="86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8"/>
    </row>
    <row r="19" spans="1:26" ht="21" customHeight="1">
      <c r="A19" s="138"/>
      <c r="B19" s="75"/>
      <c r="C19" s="77" t="s">
        <v>48</v>
      </c>
      <c r="D19" s="78"/>
      <c r="E19" s="24"/>
      <c r="F19" s="25"/>
      <c r="G19" s="25"/>
      <c r="H19" s="25"/>
      <c r="I19" s="25"/>
      <c r="J19" s="25" t="str">
        <f>IF(ISERROR(CHOOSE(IF(E19="v","1",IF(F19="v","2",IF(G19="v","3",IF(H19="v","4",IF(I19="v","5",""))))),5,4,3,2,1)),"",CHOOSE(IF(E19="v","1",IF(F19="v","2",IF(G19="v","3",IF(H19="v","4",IF(I19="v","5",""))))),5,4,3,2,1))</f>
        <v/>
      </c>
      <c r="K19" s="83">
        <f>SUM(J19:J22)</f>
        <v>0</v>
      </c>
      <c r="L19" s="15"/>
      <c r="M19" s="15"/>
      <c r="N19" s="15"/>
      <c r="O19" s="31"/>
      <c r="P19" s="7"/>
      <c r="Q19" s="37" t="str">
        <f>IF(ISERROR(CHOOSE(IF(L19="v","1",IF(M19="v","2",IF(N19="v","3",IF(O19="v","4",IF(P19="v","5",""))))),5,4,3,2,1)),"",CHOOSE(IF(L19="v","1",IF(M19="v","2",IF(N19="v","3",IF(O19="v","4",IF(P19="v","5",""))))),5,4,3,2,1))</f>
        <v/>
      </c>
      <c r="R19" s="89">
        <f>SUM(Q19:Q22)</f>
        <v>0</v>
      </c>
      <c r="S19" s="6"/>
      <c r="T19" s="15"/>
      <c r="U19" s="15"/>
      <c r="V19" s="31"/>
      <c r="W19" s="7"/>
      <c r="X19" s="37" t="str">
        <f>IF(ISERROR(CHOOSE(IF(S19="v","1",IF(T19="v","2",IF(U19="v","3",IF(V19="v","4",IF(W19="v","5",""))))),5,4,3,2,1)),"",CHOOSE(IF(S19="v","1",IF(T19="v","2",IF(U19="v","3",IF(V19="v","4",IF(W19="v","5",""))))),5,4,3,2,1))</f>
        <v/>
      </c>
      <c r="Y19" s="89">
        <f>SUM(X19:X22)</f>
        <v>0</v>
      </c>
      <c r="Z19" s="96">
        <f>SUM(R19:R22)*70%+SUM(Y19:Y22)*30%</f>
        <v>0</v>
      </c>
    </row>
    <row r="20" spans="1:26" ht="21" customHeight="1">
      <c r="A20" s="138"/>
      <c r="B20" s="75"/>
      <c r="C20" s="79" t="s">
        <v>49</v>
      </c>
      <c r="D20" s="80"/>
      <c r="E20" s="26"/>
      <c r="F20" s="13"/>
      <c r="G20" s="13"/>
      <c r="H20" s="13"/>
      <c r="I20" s="13"/>
      <c r="J20" s="31" t="str">
        <f t="shared" ref="J20:J22" si="5">IF(ISERROR(CHOOSE(IF(E20="v","1",IF(F20="v","2",IF(G20="v","3",IF(H20="v","4",IF(I20="v","5",""))))),5,4,3,2,1)),"",CHOOSE(IF(E20="v","1",IF(F20="v","2",IF(G20="v","3",IF(H20="v","4",IF(I20="v","5",""))))),5,4,3,2,1))</f>
        <v/>
      </c>
      <c r="K20" s="84"/>
      <c r="L20" s="16"/>
      <c r="M20" s="16"/>
      <c r="N20" s="16"/>
      <c r="O20" s="13"/>
      <c r="P20" s="8"/>
      <c r="Q20" s="37" t="str">
        <f t="shared" ref="Q20:Q22" si="6">IF(ISERROR(CHOOSE(IF(L20="v","1",IF(M20="v","2",IF(N20="v","3",IF(O20="v","4",IF(P20="v","5",""))))),5,4,3,2,1)),"",CHOOSE(IF(L20="v","1",IF(M20="v","2",IF(N20="v","3",IF(O20="v","4",IF(P20="v","5",""))))),5,4,3,2,1))</f>
        <v/>
      </c>
      <c r="R20" s="91"/>
      <c r="S20" s="6"/>
      <c r="T20" s="15"/>
      <c r="U20" s="15"/>
      <c r="V20" s="13"/>
      <c r="W20" s="7"/>
      <c r="X20" s="37" t="str">
        <f t="shared" ref="X20:X22" si="7">IF(ISERROR(CHOOSE(IF(S20="v","1",IF(T20="v","2",IF(U20="v","3",IF(V20="v","4",IF(W20="v","5",""))))),5,4,3,2,1)),"",CHOOSE(IF(S20="v","1",IF(T20="v","2",IF(U20="v","3",IF(V20="v","4",IF(W20="v","5",""))))),5,4,3,2,1))</f>
        <v/>
      </c>
      <c r="Y20" s="91"/>
      <c r="Z20" s="96"/>
    </row>
    <row r="21" spans="1:26" ht="21" customHeight="1">
      <c r="A21" s="138"/>
      <c r="B21" s="75"/>
      <c r="C21" s="79" t="s">
        <v>13</v>
      </c>
      <c r="D21" s="80"/>
      <c r="E21" s="26"/>
      <c r="F21" s="13"/>
      <c r="G21" s="13"/>
      <c r="H21" s="13"/>
      <c r="I21" s="13"/>
      <c r="J21" s="31" t="str">
        <f t="shared" si="5"/>
        <v/>
      </c>
      <c r="K21" s="84"/>
      <c r="L21" s="17"/>
      <c r="M21" s="17"/>
      <c r="N21" s="17"/>
      <c r="O21" s="14"/>
      <c r="P21" s="9"/>
      <c r="Q21" s="37" t="str">
        <f t="shared" si="6"/>
        <v/>
      </c>
      <c r="R21" s="91"/>
      <c r="S21" s="6"/>
      <c r="T21" s="15"/>
      <c r="U21" s="15"/>
      <c r="V21" s="13"/>
      <c r="W21" s="7"/>
      <c r="X21" s="37" t="str">
        <f t="shared" si="7"/>
        <v/>
      </c>
      <c r="Y21" s="91"/>
      <c r="Z21" s="96"/>
    </row>
    <row r="22" spans="1:26" ht="21" customHeight="1" thickBot="1">
      <c r="A22" s="139"/>
      <c r="B22" s="76"/>
      <c r="C22" s="81" t="s">
        <v>14</v>
      </c>
      <c r="D22" s="82"/>
      <c r="E22" s="27"/>
      <c r="F22" s="28"/>
      <c r="G22" s="28"/>
      <c r="H22" s="28"/>
      <c r="I22" s="28"/>
      <c r="J22" s="32" t="str">
        <f t="shared" si="5"/>
        <v/>
      </c>
      <c r="K22" s="85"/>
      <c r="L22" s="18"/>
      <c r="M22" s="18"/>
      <c r="N22" s="18"/>
      <c r="O22" s="14"/>
      <c r="P22" s="10"/>
      <c r="Q22" s="37" t="str">
        <f t="shared" si="6"/>
        <v/>
      </c>
      <c r="R22" s="90"/>
      <c r="S22" s="33"/>
      <c r="T22" s="34"/>
      <c r="U22" s="34"/>
      <c r="V22" s="14"/>
      <c r="W22" s="35"/>
      <c r="X22" s="37" t="str">
        <f t="shared" si="7"/>
        <v/>
      </c>
      <c r="Y22" s="90"/>
      <c r="Z22" s="96"/>
    </row>
    <row r="23" spans="1:26" ht="30" customHeight="1" thickBot="1">
      <c r="A23" s="140" t="s">
        <v>34</v>
      </c>
      <c r="B23" s="38" t="s">
        <v>50</v>
      </c>
      <c r="C23" s="63" t="s">
        <v>15</v>
      </c>
      <c r="D23" s="64"/>
      <c r="E23" s="86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8"/>
    </row>
    <row r="24" spans="1:26" s="1" customFormat="1" ht="21" customHeight="1">
      <c r="A24" s="141"/>
      <c r="B24" s="145"/>
      <c r="C24" s="41" t="s">
        <v>16</v>
      </c>
      <c r="D24" s="42"/>
      <c r="E24" s="24"/>
      <c r="F24" s="25"/>
      <c r="G24" s="25"/>
      <c r="H24" s="25"/>
      <c r="I24" s="25"/>
      <c r="J24" s="25" t="str">
        <f>IF(ISERROR(CHOOSE(IF(E24="v","1",IF(F24="v","2",IF(G24="v","3",IF(H24="v","4",IF(I24="v","5",""))))),5,4,3,2,1)),"",CHOOSE(IF(E24="v","1",IF(F24="v","2",IF(G24="v","3",IF(H24="v","4",IF(I24="v","5",""))))),5,4,3,2,1))</f>
        <v/>
      </c>
      <c r="K24" s="83">
        <f>SUM(J24:J26)</f>
        <v>0</v>
      </c>
      <c r="L24" s="15"/>
      <c r="M24" s="15"/>
      <c r="N24" s="15"/>
      <c r="O24" s="31"/>
      <c r="P24" s="7"/>
      <c r="Q24" s="37" t="str">
        <f>IF(ISERROR(CHOOSE(IF(L24="v","1",IF(M24="v","2",IF(N24="v","3",IF(O24="v","4",IF(P24="v","5",""))))),5,4,3,2,1)),"",CHOOSE(IF(L24="v","1",IF(M24="v","2",IF(N24="v","3",IF(O24="v","4",IF(P24="v","5",""))))),5,4,3,2,1))</f>
        <v/>
      </c>
      <c r="R24" s="89">
        <f>SUM(Q24:Q26)</f>
        <v>0</v>
      </c>
      <c r="S24" s="6"/>
      <c r="T24" s="15"/>
      <c r="U24" s="15"/>
      <c r="V24" s="31"/>
      <c r="W24" s="7"/>
      <c r="X24" s="37" t="str">
        <f>IF(ISERROR(CHOOSE(IF(S24="v","1",IF(T24="v","2",IF(U24="v","3",IF(V24="v","4",IF(W24="v","5",""))))),5,4,3,2,1)),"",CHOOSE(IF(S24="v","1",IF(T24="v","2",IF(U24="v","3",IF(V24="v","4",IF(W24="v","5",""))))),5,4,3,2,1))</f>
        <v/>
      </c>
      <c r="Y24" s="89">
        <f>SUM(X24:X26)</f>
        <v>0</v>
      </c>
      <c r="Z24" s="96">
        <f>SUM(R24:R26)*70%+SUM(Y24:Y26)*30%</f>
        <v>0</v>
      </c>
    </row>
    <row r="25" spans="1:26" s="1" customFormat="1" ht="21" customHeight="1">
      <c r="A25" s="141"/>
      <c r="B25" s="145"/>
      <c r="C25" s="143" t="s">
        <v>51</v>
      </c>
      <c r="D25" s="144"/>
      <c r="E25" s="26"/>
      <c r="F25" s="13"/>
      <c r="G25" s="13"/>
      <c r="H25" s="13"/>
      <c r="I25" s="13"/>
      <c r="J25" s="13" t="str">
        <f t="shared" ref="J25:J26" si="8">IF(ISERROR(CHOOSE(IF(E25="v","1",IF(F25="v","2",IF(G25="v","3",IF(H25="v","4",IF(I25="v","5",""))))),5,4,3,2,1)),"",CHOOSE(IF(E25="v","1",IF(F25="v","2",IF(G25="v","3",IF(H25="v","4",IF(I25="v","5",""))))),5,4,3,2,1))</f>
        <v/>
      </c>
      <c r="K25" s="84"/>
      <c r="L25" s="16"/>
      <c r="M25" s="16"/>
      <c r="N25" s="16"/>
      <c r="O25" s="13"/>
      <c r="P25" s="8"/>
      <c r="Q25" s="37" t="str">
        <f t="shared" ref="Q25:Q26" si="9">IF(ISERROR(CHOOSE(IF(L25="v","1",IF(M25="v","2",IF(N25="v","3",IF(O25="v","4",IF(P25="v","5",""))))),5,4,3,2,1)),"",CHOOSE(IF(L25="v","1",IF(M25="v","2",IF(N25="v","3",IF(O25="v","4",IF(P25="v","5",""))))),5,4,3,2,1))</f>
        <v/>
      </c>
      <c r="R25" s="91"/>
      <c r="S25" s="6"/>
      <c r="T25" s="15"/>
      <c r="U25" s="15"/>
      <c r="V25" s="13"/>
      <c r="W25" s="7"/>
      <c r="X25" s="37" t="str">
        <f t="shared" ref="X25:X26" si="10">IF(ISERROR(CHOOSE(IF(S25="v","1",IF(T25="v","2",IF(U25="v","3",IF(V25="v","4",IF(W25="v","5",""))))),5,4,3,2,1)),"",CHOOSE(IF(S25="v","1",IF(T25="v","2",IF(U25="v","3",IF(V25="v","4",IF(W25="v","5",""))))),5,4,3,2,1))</f>
        <v/>
      </c>
      <c r="Y25" s="91"/>
      <c r="Z25" s="96"/>
    </row>
    <row r="26" spans="1:26" s="1" customFormat="1" ht="21" customHeight="1" thickBot="1">
      <c r="A26" s="141"/>
      <c r="B26" s="146"/>
      <c r="C26" s="81" t="s">
        <v>17</v>
      </c>
      <c r="D26" s="82"/>
      <c r="E26" s="27"/>
      <c r="F26" s="28"/>
      <c r="G26" s="28"/>
      <c r="H26" s="28"/>
      <c r="I26" s="28"/>
      <c r="J26" s="32" t="str">
        <f t="shared" si="8"/>
        <v/>
      </c>
      <c r="K26" s="85"/>
      <c r="L26" s="17"/>
      <c r="M26" s="17"/>
      <c r="N26" s="17"/>
      <c r="O26" s="14"/>
      <c r="P26" s="9"/>
      <c r="Q26" s="37" t="str">
        <f t="shared" si="9"/>
        <v/>
      </c>
      <c r="R26" s="90"/>
      <c r="S26" s="33"/>
      <c r="T26" s="34"/>
      <c r="U26" s="34"/>
      <c r="V26" s="14"/>
      <c r="W26" s="35"/>
      <c r="X26" s="37" t="str">
        <f t="shared" si="10"/>
        <v/>
      </c>
      <c r="Y26" s="90"/>
      <c r="Z26" s="96"/>
    </row>
    <row r="27" spans="1:26" s="1" customFormat="1" ht="30" customHeight="1" thickBot="1">
      <c r="A27" s="141"/>
      <c r="B27" s="38" t="s">
        <v>52</v>
      </c>
      <c r="C27" s="52" t="s">
        <v>18</v>
      </c>
      <c r="D27" s="53"/>
      <c r="E27" s="86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87"/>
      <c r="V27" s="87"/>
      <c r="W27" s="87"/>
      <c r="X27" s="87"/>
      <c r="Y27" s="87"/>
      <c r="Z27" s="88"/>
    </row>
    <row r="28" spans="1:26" s="1" customFormat="1" ht="30" customHeight="1">
      <c r="A28" s="141"/>
      <c r="B28" s="39"/>
      <c r="C28" s="56" t="s">
        <v>19</v>
      </c>
      <c r="D28" s="62"/>
      <c r="E28" s="24"/>
      <c r="F28" s="25"/>
      <c r="G28" s="25"/>
      <c r="H28" s="25"/>
      <c r="I28" s="25"/>
      <c r="J28" s="25" t="str">
        <f>IF(ISERROR(CHOOSE(IF(E28="v","1",IF(F28="v","2",IF(G28="v","3",IF(H28="v","4",IF(I28="v","5",""))))),5,4,3,2,1)),"",CHOOSE(IF(E28="v","1",IF(F28="v","2",IF(G28="v","3",IF(H28="v","4",IF(I28="v","5",""))))),5,4,3,2,1))</f>
        <v/>
      </c>
      <c r="K28" s="83">
        <f>SUM(J28:J30)</f>
        <v>0</v>
      </c>
      <c r="L28" s="15"/>
      <c r="M28" s="15"/>
      <c r="N28" s="15"/>
      <c r="O28" s="31"/>
      <c r="P28" s="7"/>
      <c r="Q28" s="37" t="str">
        <f>IF(ISERROR(CHOOSE(IF(L28="v","1",IF(M28="v","2",IF(N28="v","3",IF(O28="v","4",IF(P28="v","5",""))))),5,4,3,2,1)),"",CHOOSE(IF(L28="v","1",IF(M28="v","2",IF(N28="v","3",IF(O28="v","4",IF(P28="v","5",""))))),5,4,3,2,1))</f>
        <v/>
      </c>
      <c r="R28" s="89">
        <f>SUM(Q28:Q30)</f>
        <v>0</v>
      </c>
      <c r="S28" s="6"/>
      <c r="T28" s="15"/>
      <c r="U28" s="15"/>
      <c r="V28" s="31"/>
      <c r="W28" s="7"/>
      <c r="X28" s="37" t="str">
        <f>IF(ISERROR(CHOOSE(IF(S28="v","1",IF(T28="v","2",IF(U28="v","3",IF(V28="v","4",IF(W28="v","5",""))))),5,4,3,2,1)),"",CHOOSE(IF(S28="v","1",IF(T28="v","2",IF(U28="v","3",IF(V28="v","4",IF(W28="v","5",""))))),5,4,3,2,1))</f>
        <v/>
      </c>
      <c r="Y28" s="89">
        <f>SUM(X28:X30)</f>
        <v>0</v>
      </c>
      <c r="Z28" s="96">
        <f>SUM(R28:R30)*70%+SUM(Y28:Y30)*30%</f>
        <v>0</v>
      </c>
    </row>
    <row r="29" spans="1:26" s="1" customFormat="1" ht="30" customHeight="1">
      <c r="A29" s="141"/>
      <c r="B29" s="39"/>
      <c r="C29" s="60" t="s">
        <v>20</v>
      </c>
      <c r="D29" s="61"/>
      <c r="E29" s="26"/>
      <c r="F29" s="13"/>
      <c r="G29" s="13"/>
      <c r="H29" s="13"/>
      <c r="I29" s="13"/>
      <c r="J29" s="13" t="str">
        <f>IF(ISERROR(CHOOSE(IF(E29="v","1",IF(F29="v","2",IF(G29="v","3",IF(H29="v","4",IF(I29="v","5",""))))),5,4,3,2,1)),"",CHOOSE(IF(E29="v","1",IF(F29="v","2",IF(G29="v","3",IF(H29="v","4",IF(I29="v","5",""))))),5,4,3,2,1))</f>
        <v/>
      </c>
      <c r="K29" s="84"/>
      <c r="L29" s="16"/>
      <c r="M29" s="16"/>
      <c r="N29" s="16"/>
      <c r="O29" s="13"/>
      <c r="P29" s="8"/>
      <c r="Q29" s="37" t="str">
        <f t="shared" ref="Q29:Q30" si="11">IF(ISERROR(CHOOSE(IF(L29="v","1",IF(M29="v","2",IF(N29="v","3",IF(O29="v","4",IF(P29="v","5",""))))),5,4,3,2,1)),"",CHOOSE(IF(L29="v","1",IF(M29="v","2",IF(N29="v","3",IF(O29="v","4",IF(P29="v","5",""))))),5,4,3,2,1))</f>
        <v/>
      </c>
      <c r="R29" s="91"/>
      <c r="S29" s="6"/>
      <c r="T29" s="15"/>
      <c r="U29" s="15"/>
      <c r="V29" s="13"/>
      <c r="W29" s="7"/>
      <c r="X29" s="37" t="str">
        <f t="shared" ref="X29:X30" si="12">IF(ISERROR(CHOOSE(IF(S29="v","1",IF(T29="v","2",IF(U29="v","3",IF(V29="v","4",IF(W29="v","5",""))))),5,4,3,2,1)),"",CHOOSE(IF(S29="v","1",IF(T29="v","2",IF(U29="v","3",IF(V29="v","4",IF(W29="v","5",""))))),5,4,3,2,1))</f>
        <v/>
      </c>
      <c r="Y29" s="91"/>
      <c r="Z29" s="96"/>
    </row>
    <row r="30" spans="1:26" s="1" customFormat="1" ht="21" customHeight="1" thickBot="1">
      <c r="A30" s="142"/>
      <c r="B30" s="40"/>
      <c r="C30" s="58" t="s">
        <v>21</v>
      </c>
      <c r="D30" s="59"/>
      <c r="E30" s="27"/>
      <c r="F30" s="28"/>
      <c r="G30" s="28"/>
      <c r="H30" s="28"/>
      <c r="I30" s="28"/>
      <c r="J30" s="32" t="str">
        <f>IF(ISERROR(CHOOSE(IF(E30="v","1",IF(F30="v","2",IF(G30="v","3",IF(H30="v","4",IF(I30="v","5",""))))),5,4,3,2,1)),"",CHOOSE(IF(E30="v","1",IF(F30="v","2",IF(G30="v","3",IF(H30="v","4",IF(I30="v","5",""))))),5,4,3,2,1))</f>
        <v/>
      </c>
      <c r="K30" s="85"/>
      <c r="L30" s="17"/>
      <c r="M30" s="17"/>
      <c r="N30" s="17"/>
      <c r="O30" s="14"/>
      <c r="P30" s="9"/>
      <c r="Q30" s="37" t="str">
        <f t="shared" si="11"/>
        <v/>
      </c>
      <c r="R30" s="90"/>
      <c r="S30" s="33"/>
      <c r="T30" s="34"/>
      <c r="U30" s="34"/>
      <c r="V30" s="14"/>
      <c r="W30" s="35"/>
      <c r="X30" s="37" t="str">
        <f t="shared" si="12"/>
        <v/>
      </c>
      <c r="Y30" s="90"/>
      <c r="Z30" s="96"/>
    </row>
    <row r="31" spans="1:26" ht="30" customHeight="1" thickBot="1">
      <c r="A31" s="94" t="s">
        <v>35</v>
      </c>
      <c r="B31" s="38" t="s">
        <v>40</v>
      </c>
      <c r="C31" s="52" t="s">
        <v>37</v>
      </c>
      <c r="D31" s="53"/>
      <c r="E31" s="86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8"/>
    </row>
    <row r="32" spans="1:26" s="1" customFormat="1" ht="21" customHeight="1">
      <c r="A32" s="95"/>
      <c r="B32" s="39"/>
      <c r="C32" s="56" t="s">
        <v>38</v>
      </c>
      <c r="D32" s="57"/>
      <c r="E32" s="24"/>
      <c r="F32" s="25"/>
      <c r="G32" s="25"/>
      <c r="H32" s="25"/>
      <c r="I32" s="25"/>
      <c r="J32" s="25" t="str">
        <f>IF(ISERROR(CHOOSE(IF(E32="v","1",IF(F32="v","2",IF(G32="v","3",IF(H32="v","4",IF(I32="v","5",""))))),5,4,3,2,1)),"",CHOOSE(IF(E32="v","1",IF(F32="v","2",IF(G32="v","3",IF(H32="v","4",IF(I32="v","5",""))))),5,4,3,2,1))</f>
        <v/>
      </c>
      <c r="K32" s="83">
        <f>SUM(J32:J33)</f>
        <v>0</v>
      </c>
      <c r="L32" s="15"/>
      <c r="M32" s="15"/>
      <c r="N32" s="15"/>
      <c r="O32" s="31"/>
      <c r="P32" s="7"/>
      <c r="Q32" s="37" t="str">
        <f>IF(ISERROR(CHOOSE(IF(L32="v","1",IF(M32="v","2",IF(N32="v","3",IF(O32="v","4",IF(P32="v","5",""))))),5,4,3,2,1)),"",CHOOSE(IF(L32="v","1",IF(M32="v","2",IF(N32="v","3",IF(O32="v","4",IF(P32="v","5",""))))),5,4,3,2,1))</f>
        <v/>
      </c>
      <c r="R32" s="89">
        <f>SUM(Q32:Q33)</f>
        <v>0</v>
      </c>
      <c r="S32" s="6"/>
      <c r="T32" s="15"/>
      <c r="U32" s="15"/>
      <c r="V32" s="31"/>
      <c r="W32" s="7"/>
      <c r="X32" s="37" t="str">
        <f>IF(ISERROR(CHOOSE(IF(S32="v","1",IF(T32="v","2",IF(U32="v","3",IF(V32="v","4",IF(W32="v","5",""))))),5,4,3,2,1)),"",CHOOSE(IF(S32="v","1",IF(T32="v","2",IF(U32="v","3",IF(V32="v","4",IF(W32="v","5",""))))),5,4,3,2,1))</f>
        <v/>
      </c>
      <c r="Y32" s="89">
        <f>SUM(X32:X33)</f>
        <v>0</v>
      </c>
      <c r="Z32" s="96">
        <f>SUM(R32:R33)*70%+SUM(Y32:Y33)*30%</f>
        <v>0</v>
      </c>
    </row>
    <row r="33" spans="1:26" s="1" customFormat="1" ht="21" customHeight="1" thickBot="1">
      <c r="A33" s="95"/>
      <c r="B33" s="40"/>
      <c r="C33" s="54" t="s">
        <v>39</v>
      </c>
      <c r="D33" s="55"/>
      <c r="E33" s="27"/>
      <c r="F33" s="28"/>
      <c r="G33" s="28"/>
      <c r="H33" s="28"/>
      <c r="I33" s="28"/>
      <c r="J33" s="31" t="str">
        <f>IF(ISERROR(CHOOSE(IF(E33="v","1",IF(F33="v","2",IF(G33="v","3",IF(H33="v","4",IF(I33="v","5",""))))),5,4,3,2,1)),"",CHOOSE(IF(E33="v","1",IF(F33="v","2",IF(G33="v","3",IF(H33="v","4",IF(I33="v","5",""))))),5,4,3,2,1))</f>
        <v/>
      </c>
      <c r="K33" s="85"/>
      <c r="L33" s="17"/>
      <c r="M33" s="17"/>
      <c r="N33" s="17"/>
      <c r="O33" s="14"/>
      <c r="P33" s="9"/>
      <c r="Q33" s="37" t="str">
        <f>IF(ISERROR(CHOOSE(IF(L33="v","1",IF(M33="v","2",IF(N33="v","3",IF(O33="v","4",IF(P33="v","5",""))))),5,4,3,2,1)),"",CHOOSE(IF(L33="v","1",IF(M33="v","2",IF(N33="v","3",IF(O33="v","4",IF(P33="v","5",""))))),5,4,3,2,1))</f>
        <v/>
      </c>
      <c r="R33" s="90"/>
      <c r="S33" s="33"/>
      <c r="T33" s="34"/>
      <c r="U33" s="34"/>
      <c r="V33" s="14"/>
      <c r="W33" s="35"/>
      <c r="X33" s="37" t="str">
        <f>IF(ISERROR(CHOOSE(IF(S33="v","1",IF(T33="v","2",IF(U33="v","3",IF(V33="v","4",IF(W33="v","5",""))))),5,4,3,2,1)),"",CHOOSE(IF(S33="v","1",IF(T33="v","2",IF(U33="v","3",IF(V33="v","4",IF(W33="v","5",""))))),5,4,3,2,1))</f>
        <v/>
      </c>
      <c r="Y33" s="90"/>
      <c r="Z33" s="96"/>
    </row>
    <row r="34" spans="1:26" s="1" customFormat="1" ht="30" customHeight="1" thickBot="1">
      <c r="A34" s="95"/>
      <c r="B34" s="43" t="s">
        <v>53</v>
      </c>
      <c r="C34" s="48" t="s">
        <v>22</v>
      </c>
      <c r="D34" s="49"/>
      <c r="E34" s="86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8"/>
    </row>
    <row r="35" spans="1:26" s="1" customFormat="1" ht="21" customHeight="1">
      <c r="A35" s="95"/>
      <c r="B35" s="44"/>
      <c r="C35" s="50" t="s">
        <v>23</v>
      </c>
      <c r="D35" s="51"/>
      <c r="E35" s="24"/>
      <c r="F35" s="25"/>
      <c r="G35" s="25"/>
      <c r="H35" s="25"/>
      <c r="I35" s="25"/>
      <c r="J35" s="25" t="str">
        <f>IF(ISERROR(CHOOSE(IF(E35="v","1",IF(F35="v","2",IF(G35="v","3",IF(H35="v","4",IF(I35="v","5",""))))),5,4,3,2,1)),"",CHOOSE(IF(E35="v","1",IF(F35="v","2",IF(G35="v","3",IF(H35="v","4",IF(I35="v","5",""))))),5,4,3,2,1))</f>
        <v/>
      </c>
      <c r="K35" s="83">
        <f>SUM(J35:J36)</f>
        <v>0</v>
      </c>
      <c r="L35" s="15"/>
      <c r="M35" s="15"/>
      <c r="N35" s="15"/>
      <c r="O35" s="31"/>
      <c r="P35" s="7"/>
      <c r="Q35" s="37" t="str">
        <f>IF(ISERROR(CHOOSE(IF(L35="v","1",IF(M35="v","2",IF(N35="v","3",IF(O35="v","4",IF(P35="v","5",""))))),5,4,3,2,1)),"",CHOOSE(IF(L35="v","1",IF(M35="v","2",IF(N35="v","3",IF(O35="v","4",IF(P35="v","5",""))))),5,4,3,2,1))</f>
        <v/>
      </c>
      <c r="R35" s="89">
        <f>SUM(Q35:Q36)</f>
        <v>0</v>
      </c>
      <c r="S35" s="6"/>
      <c r="T35" s="15"/>
      <c r="U35" s="15"/>
      <c r="V35" s="31"/>
      <c r="W35" s="7"/>
      <c r="X35" s="37" t="str">
        <f>IF(ISERROR(CHOOSE(IF(S35="v","1",IF(T35="v","2",IF(U35="v","3",IF(V35="v","4",IF(W35="v","5",""))))),5,4,3,2,1)),"",CHOOSE(IF(S35="v","1",IF(T35="v","2",IF(U35="v","3",IF(V35="v","4",IF(W35="v","5",""))))),5,4,3,2,1))</f>
        <v/>
      </c>
      <c r="Y35" s="89">
        <f>SUM(X35:X36)</f>
        <v>0</v>
      </c>
      <c r="Z35" s="96">
        <f>SUM(R35:R36)*70%+SUM(Y35:Y36)*30%</f>
        <v>0</v>
      </c>
    </row>
    <row r="36" spans="1:26" s="1" customFormat="1" ht="37.5" customHeight="1" thickBot="1">
      <c r="A36" s="95"/>
      <c r="B36" s="45"/>
      <c r="C36" s="46" t="s">
        <v>24</v>
      </c>
      <c r="D36" s="47"/>
      <c r="E36" s="27"/>
      <c r="F36" s="28"/>
      <c r="G36" s="28"/>
      <c r="H36" s="28"/>
      <c r="I36" s="28"/>
      <c r="J36" s="31" t="str">
        <f>IF(ISERROR(CHOOSE(IF(E36="v","1",IF(F36="v","2",IF(G36="v","3",IF(H36="v","4",IF(I36="v","5",""))))),5,4,3,2,1)),"",CHOOSE(IF(E36="v","1",IF(F36="v","2",IF(G36="v","3",IF(H36="v","4",IF(I36="v","5",""))))),5,4,3,2,1))</f>
        <v/>
      </c>
      <c r="K36" s="85"/>
      <c r="L36" s="16"/>
      <c r="M36" s="16"/>
      <c r="N36" s="16"/>
      <c r="O36" s="13"/>
      <c r="P36" s="8"/>
      <c r="Q36" s="37" t="str">
        <f>IF(ISERROR(CHOOSE(IF(L36="v","1",IF(M36="v","2",IF(N36="v","3",IF(O36="v","4",IF(P36="v","5",""))))),5,4,3,2,1)),"",CHOOSE(IF(L36="v","1",IF(M36="v","2",IF(N36="v","3",IF(O36="v","4",IF(P36="v","5",""))))),5,4,3,2,1))</f>
        <v/>
      </c>
      <c r="R36" s="90"/>
      <c r="S36" s="6"/>
      <c r="T36" s="15"/>
      <c r="U36" s="15"/>
      <c r="V36" s="13"/>
      <c r="W36" s="7"/>
      <c r="X36" s="37" t="str">
        <f>IF(ISERROR(CHOOSE(IF(S36="v","1",IF(T36="v","2",IF(U36="v","3",IF(V36="v","4",IF(W36="v","5",""))))),5,4,3,2,1)),"",CHOOSE(IF(S36="v","1",IF(T36="v","2",IF(U36="v","3",IF(V36="v","4",IF(W36="v","5",""))))),5,4,3,2,1))</f>
        <v/>
      </c>
      <c r="Y36" s="90"/>
      <c r="Z36" s="97"/>
    </row>
    <row r="37" spans="1:26" s="1" customFormat="1" ht="18" thickBot="1">
      <c r="A37" s="92" t="s">
        <v>7</v>
      </c>
      <c r="B37" s="93"/>
      <c r="C37" s="93"/>
      <c r="D37" s="93"/>
      <c r="E37" s="11">
        <f t="shared" ref="E37:J37" si="13">COUNTA(E11:E13,E15:E17,E19:E22,E24:E26,E28:E30,E32:E33,E35:E36)</f>
        <v>0</v>
      </c>
      <c r="F37" s="11">
        <f t="shared" si="13"/>
        <v>0</v>
      </c>
      <c r="G37" s="11">
        <f t="shared" si="13"/>
        <v>0</v>
      </c>
      <c r="H37" s="11">
        <f t="shared" si="13"/>
        <v>0</v>
      </c>
      <c r="I37" s="11">
        <f t="shared" si="13"/>
        <v>0</v>
      </c>
      <c r="J37" s="11">
        <f t="shared" si="13"/>
        <v>20</v>
      </c>
      <c r="K37" s="11">
        <f>SUM(K11,K15,K19,K24,K28,K32,K35)</f>
        <v>0</v>
      </c>
      <c r="L37" s="11">
        <f>COUNTA(L11:L13,L15:L17,L19:L22,L24:L26,L28:L30,L32:L33,L35:L36)</f>
        <v>0</v>
      </c>
      <c r="M37" s="11">
        <f t="shared" ref="M37:P37" si="14">COUNTA(M11:M13,M15:M17,M19:M22,M24:M26,M28:M30,M32:M33,M35:M36)</f>
        <v>0</v>
      </c>
      <c r="N37" s="11">
        <f t="shared" si="14"/>
        <v>0</v>
      </c>
      <c r="O37" s="11">
        <f t="shared" si="14"/>
        <v>0</v>
      </c>
      <c r="P37" s="11">
        <f t="shared" si="14"/>
        <v>0</v>
      </c>
      <c r="Q37" s="11"/>
      <c r="R37" s="11">
        <f>SUM(R11,R15,R19,R24,R28,R32,R35)</f>
        <v>0</v>
      </c>
      <c r="S37" s="11">
        <f>COUNTA(S11:S13,S15:S17,S19:S22,S24:S26,S28:S30,S32:S33,S35:S36)</f>
        <v>0</v>
      </c>
      <c r="T37" s="11">
        <f t="shared" ref="T37:W37" si="15">COUNTA(T11:T13,T15:T17,T19:T22,T24:T26,T28:T30,T32:T33,T35:T36)</f>
        <v>0</v>
      </c>
      <c r="U37" s="11">
        <f t="shared" si="15"/>
        <v>0</v>
      </c>
      <c r="V37" s="11">
        <f t="shared" si="15"/>
        <v>0</v>
      </c>
      <c r="W37" s="11">
        <f t="shared" si="15"/>
        <v>0</v>
      </c>
      <c r="X37" s="11"/>
      <c r="Y37" s="11">
        <f>SUM(Y35:Y36,Y32:Y33,Y28:Y30,Y24:Y26,Y19:Y22,Y15:Y17,Y11:Y13)</f>
        <v>0</v>
      </c>
      <c r="Z37" s="11">
        <f>SUM(Z35,Z32,Z28:Z30,Z24:Z26,Z19:Z22,Z15:Z17,Z11:Z13)</f>
        <v>0</v>
      </c>
    </row>
    <row r="39" spans="1:26" ht="16.5" customHeight="1">
      <c r="B39"/>
      <c r="C39"/>
      <c r="D39"/>
      <c r="E39"/>
      <c r="F39" s="2"/>
      <c r="G39" s="2"/>
      <c r="H39" s="2"/>
      <c r="I39" s="2"/>
      <c r="J39" s="2"/>
      <c r="K39" s="2"/>
      <c r="L39"/>
      <c r="M39" s="2"/>
      <c r="N39" s="2"/>
      <c r="O39"/>
      <c r="P39"/>
      <c r="Q39" s="2"/>
      <c r="R39"/>
      <c r="S39"/>
      <c r="T39" s="2"/>
      <c r="U39" s="2"/>
      <c r="V39"/>
      <c r="W39"/>
      <c r="X39" s="2"/>
      <c r="Y39"/>
    </row>
    <row r="40" spans="1:26" ht="17.25" customHeight="1">
      <c r="B40"/>
      <c r="C40"/>
      <c r="D40"/>
      <c r="E40"/>
      <c r="F40" s="2"/>
      <c r="G40" s="2"/>
      <c r="H40" s="2"/>
      <c r="I40" s="2"/>
      <c r="J40" s="2"/>
      <c r="K40" s="2"/>
      <c r="L40"/>
      <c r="M40" s="2"/>
      <c r="N40" s="2"/>
      <c r="O40"/>
      <c r="P40"/>
      <c r="Q40" s="2"/>
      <c r="R40"/>
      <c r="S40"/>
      <c r="T40" s="2"/>
      <c r="U40" s="2"/>
      <c r="V40"/>
      <c r="W40"/>
      <c r="X40" s="2"/>
      <c r="Y40"/>
    </row>
    <row r="41" spans="1:26" ht="17.25">
      <c r="B41"/>
      <c r="C41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6" ht="17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</sheetData>
  <mergeCells count="84">
    <mergeCell ref="Y15:Y17"/>
    <mergeCell ref="Y11:Y13"/>
    <mergeCell ref="Z28:Z30"/>
    <mergeCell ref="A8:A9"/>
    <mergeCell ref="B8:B9"/>
    <mergeCell ref="C8:D9"/>
    <mergeCell ref="E10:Z10"/>
    <mergeCell ref="Z8:Z9"/>
    <mergeCell ref="A10:A22"/>
    <mergeCell ref="E14:Z14"/>
    <mergeCell ref="A23:A30"/>
    <mergeCell ref="C27:D27"/>
    <mergeCell ref="C26:D26"/>
    <mergeCell ref="C25:D25"/>
    <mergeCell ref="C23:D23"/>
    <mergeCell ref="B23:B26"/>
    <mergeCell ref="Z11:Z13"/>
    <mergeCell ref="C1:V2"/>
    <mergeCell ref="B4:C5"/>
    <mergeCell ref="L8:R8"/>
    <mergeCell ref="S8:Y8"/>
    <mergeCell ref="E8:K8"/>
    <mergeCell ref="C10:D10"/>
    <mergeCell ref="B10:B13"/>
    <mergeCell ref="C13:D13"/>
    <mergeCell ref="C12:D12"/>
    <mergeCell ref="C11:D11"/>
    <mergeCell ref="D4:Y5"/>
    <mergeCell ref="K28:K30"/>
    <mergeCell ref="A37:D37"/>
    <mergeCell ref="A31:A36"/>
    <mergeCell ref="Z35:Z36"/>
    <mergeCell ref="L7:Y7"/>
    <mergeCell ref="E34:Z34"/>
    <mergeCell ref="E31:Z31"/>
    <mergeCell ref="Z32:Z33"/>
    <mergeCell ref="Z19:Z22"/>
    <mergeCell ref="Z15:Z17"/>
    <mergeCell ref="Z24:Z26"/>
    <mergeCell ref="K15:K17"/>
    <mergeCell ref="K11:K13"/>
    <mergeCell ref="R15:R17"/>
    <mergeCell ref="R11:R13"/>
    <mergeCell ref="E18:Z18"/>
    <mergeCell ref="K24:K26"/>
    <mergeCell ref="K19:K22"/>
    <mergeCell ref="E27:Z27"/>
    <mergeCell ref="E23:Z23"/>
    <mergeCell ref="R35:R36"/>
    <mergeCell ref="R32:R33"/>
    <mergeCell ref="R28:R30"/>
    <mergeCell ref="R24:R26"/>
    <mergeCell ref="R19:R22"/>
    <mergeCell ref="Y35:Y36"/>
    <mergeCell ref="Y32:Y33"/>
    <mergeCell ref="Y28:Y30"/>
    <mergeCell ref="Y24:Y26"/>
    <mergeCell ref="Y19:Y22"/>
    <mergeCell ref="K35:K36"/>
    <mergeCell ref="K32:K33"/>
    <mergeCell ref="C14:D14"/>
    <mergeCell ref="C18:D18"/>
    <mergeCell ref="B14:B17"/>
    <mergeCell ref="C17:D17"/>
    <mergeCell ref="C16:D16"/>
    <mergeCell ref="C15:D15"/>
    <mergeCell ref="B18:B22"/>
    <mergeCell ref="C19:D19"/>
    <mergeCell ref="C21:D21"/>
    <mergeCell ref="C20:D20"/>
    <mergeCell ref="C22:D22"/>
    <mergeCell ref="B27:B30"/>
    <mergeCell ref="C24:D24"/>
    <mergeCell ref="B34:B36"/>
    <mergeCell ref="C36:D36"/>
    <mergeCell ref="C34:D34"/>
    <mergeCell ref="C35:D35"/>
    <mergeCell ref="C31:D31"/>
    <mergeCell ref="B31:B33"/>
    <mergeCell ref="C33:D33"/>
    <mergeCell ref="C32:D32"/>
    <mergeCell ref="C30:D30"/>
    <mergeCell ref="C29:D29"/>
    <mergeCell ref="C28:D28"/>
  </mergeCells>
  <phoneticPr fontId="3" type="noConversion"/>
  <dataValidations count="4">
    <dataValidation type="custom" allowBlank="1" showInputMessage="1" showErrorMessage="1" sqref="L15:Q15 L24:Q24 L28:Q28 L19:Q19 L32:Q32 L35:Q35 Q16:Q17 Q20:Q22 Q25:Q26 Q29:Q30 Q33 Q36">
      <formula1>COUNTIF($L15:L15,"v")&lt;2</formula1>
    </dataValidation>
    <dataValidation type="custom" allowBlank="1" showInputMessage="1" showErrorMessage="1" sqref="L20:P22 L25:P26 L16:P17 L29:P30 L33:P33 L11:Q13 L36:P36">
      <formula1>COUNTIF($L11:P11,"v")&lt;2</formula1>
    </dataValidation>
    <dataValidation type="custom" allowBlank="1" showInputMessage="1" showErrorMessage="1" sqref="S32:X33 S11:X13 S15:X17 S19:X22 S24:X26 S28:X30 S35:X36">
      <formula1>COUNTIF($S11:W11,"v")&lt;2</formula1>
    </dataValidation>
    <dataValidation type="custom" allowBlank="1" showInputMessage="1" showErrorMessage="1" sqref="E11:I13 E15:I17 E19:I22 E24:I26 E28:I30 E32:I33 E35:I36">
      <formula1>COUNTIF($E11:I11,"v")&lt;2</formula1>
    </dataValidation>
  </dataValidation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52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(보직자)역량평가표</vt:lpstr>
      <vt:lpstr>'(보직자)역량평가표'!Print_Area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2017-07-05T08:17:24Z</cp:lastPrinted>
  <dcterms:created xsi:type="dcterms:W3CDTF">2012-05-20T05:03:59Z</dcterms:created>
  <dcterms:modified xsi:type="dcterms:W3CDTF">2017-12-08T04:55:57Z</dcterms:modified>
</cp:coreProperties>
</file>